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321" yWindow="150" windowWidth="19920" windowHeight="9120" tabRatio="663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'Classificação'!$A$1:$K$14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<sst xmlns="http://schemas.openxmlformats.org/spreadsheetml/2006/main" count="201" uniqueCount="99">
  <si>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</si>
  <si>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</si>
  <si>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</si>
  <si>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</si>
  <si>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</si>
  <si>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</si>
  <si>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</si>
  <si>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</si>
  <si>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</si>
  <si>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</si>
  <si>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</si>
  <si>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</si>
  <si>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</si>
  <si>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</si>
  <si>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</si>
  <si>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</si>
  <si>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</si>
  <si>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</si>
  <si>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</si>
  <si>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</si>
  <si>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</si>
  <si>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</si>
  <si>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</si>
  <si>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</si>
  <si>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</si>
  <si>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</si>
  <si>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</si>
  <si>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</si>
  <si>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</si>
  <si>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</si>
  <si>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</si>
  <si>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</si>
  <si>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</si>
  <si>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</si>
  <si>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</si>
  <si>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</si>
  <si>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</si>
  <si>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</si>
  <si>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</si>
  <si>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</si>
  <si>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</si>
  <si>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</si>
  <si>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</si>
  <si>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</si>
  <si>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</si>
  <si>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</si>
  <si>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</si>
  <si>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</si>
  <si>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</si>
  <si>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</si>
  <si>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</si>
  <si>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</si>
  <si>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</si>
  <si>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</si>
  <si>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</si>
  <si>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</si>
  <si>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</si>
  <si>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</si>
  <si>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</si>
  <si>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</si>
  <si>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</si>
  <si>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</si>
  <si>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Campeão</t>
  </si>
  <si>
    <t>Vice Campeão</t>
  </si>
  <si>
    <t>3º Lugar</t>
  </si>
  <si>
    <t>4º Lugar</t>
  </si>
  <si>
    <t>5º Lugar</t>
  </si>
  <si>
    <t>6º Lugar</t>
  </si>
  <si>
    <t>7º Lugar</t>
  </si>
  <si>
    <t>8º Lugar</t>
  </si>
  <si>
    <t>Quartas de Final Ouro</t>
  </si>
  <si>
    <t>M1</t>
  </si>
  <si>
    <t>FLU</t>
  </si>
  <si>
    <t>CHE</t>
  </si>
  <si>
    <t>FLA</t>
  </si>
  <si>
    <t>M4</t>
  </si>
  <si>
    <t>M3</t>
  </si>
  <si>
    <t>SCR</t>
  </si>
  <si>
    <t>BAY</t>
  </si>
  <si>
    <t>M6</t>
  </si>
  <si>
    <t>Semi Final Ouro</t>
  </si>
  <si>
    <t>3º e 4º Lugares Ouro</t>
  </si>
  <si>
    <t>Final Ouro</t>
  </si>
  <si>
    <t>Quartas de Final Prata</t>
  </si>
  <si>
    <t>Semi Final Prata</t>
  </si>
  <si>
    <t>PSG</t>
  </si>
  <si>
    <t>MIL</t>
  </si>
  <si>
    <t>KAS</t>
  </si>
  <si>
    <t>3º e 4º Lugares Prata</t>
  </si>
  <si>
    <t>9º Lugar</t>
  </si>
  <si>
    <t>Final Prata</t>
  </si>
  <si>
    <t>10º Lugar</t>
  </si>
  <si>
    <t>CLASSIFICADOS</t>
  </si>
  <si>
    <t>1ª FASE</t>
  </si>
  <si>
    <t>2ª FASE</t>
  </si>
  <si>
    <t>ARCB Clubes- Agosto 2018</t>
  </si>
  <si>
    <t>ARCB Clubes - Agosto 2018</t>
  </si>
  <si>
    <t>RAC</t>
  </si>
  <si>
    <t>RIV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</si>
</sst>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2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b/>
      <sz val="16"/>
      <name val="Arial"/>
      <family val="2"/>
    </font>
    <font>
      <b/>
      <sz val="2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Arial"/>
      <family val="2"/>
    </font>
    <font>
      <sz val="22"/>
      <color indexed="12"/>
      <name val="Arial"/>
      <family val="2"/>
    </font>
    <font>
      <b/>
      <u val="single"/>
      <sz val="22"/>
      <name val="Arial"/>
      <family val="2"/>
    </font>
    <font>
      <b/>
      <u val="single"/>
      <sz val="2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  <font>
      <b/>
      <sz val="18"/>
      <color rgb="FF0000CC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49996998906135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6" fillId="34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7" fillId="36" borderId="13" xfId="0" applyNumberFormat="1" applyFont="1" applyFill="1" applyBorder="1" applyAlignment="1">
      <alignment horizontal="center" vertical="center"/>
    </xf>
    <xf numFmtId="49" fontId="67" fillId="37" borderId="13" xfId="0" applyNumberFormat="1" applyFont="1" applyFill="1" applyBorder="1" applyAlignment="1">
      <alignment horizontal="center" vertical="center"/>
    </xf>
    <xf numFmtId="49" fontId="18" fillId="38" borderId="13" xfId="0" applyNumberFormat="1" applyFont="1" applyFill="1" applyBorder="1" applyAlignment="1">
      <alignment horizontal="center" vertical="center"/>
    </xf>
    <xf numFmtId="49" fontId="2" fillId="39" borderId="13" xfId="0" applyNumberFormat="1" applyFont="1" applyFill="1" applyBorder="1" applyAlignment="1">
      <alignment horizontal="center" vertical="center"/>
    </xf>
    <xf numFmtId="49" fontId="67" fillId="40" borderId="13" xfId="0" applyNumberFormat="1" applyFont="1" applyFill="1" applyBorder="1" applyAlignment="1">
      <alignment horizontal="center" vertical="center"/>
    </xf>
    <xf numFmtId="49" fontId="67" fillId="41" borderId="0" xfId="0" applyNumberFormat="1" applyFont="1" applyFill="1" applyAlignment="1">
      <alignment horizontal="center" vertical="center"/>
    </xf>
    <xf numFmtId="49" fontId="67" fillId="42" borderId="0" xfId="0" applyNumberFormat="1" applyFont="1" applyFill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2" fontId="2" fillId="43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69" fillId="0" borderId="3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9" fillId="0" borderId="31" xfId="0" applyFont="1" applyBorder="1" applyAlignment="1">
      <alignment/>
    </xf>
    <xf numFmtId="0" fontId="4" fillId="0" borderId="0" xfId="0" applyFont="1" applyAlignment="1">
      <alignment/>
    </xf>
    <xf numFmtId="0" fontId="68" fillId="0" borderId="32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25" fillId="44" borderId="36" xfId="0" applyFont="1" applyFill="1" applyBorder="1" applyAlignment="1">
      <alignment/>
    </xf>
    <xf numFmtId="0" fontId="4" fillId="45" borderId="36" xfId="0" applyFont="1" applyFill="1" applyBorder="1" applyAlignment="1">
      <alignment horizontal="center" vertical="center"/>
    </xf>
    <xf numFmtId="0" fontId="70" fillId="45" borderId="3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44" borderId="0" xfId="0" applyFont="1" applyFill="1" applyAlignment="1">
      <alignment/>
    </xf>
    <xf numFmtId="0" fontId="25" fillId="44" borderId="0" xfId="0" applyFont="1" applyFill="1" applyAlignment="1">
      <alignment horizontal="center" vertical="center"/>
    </xf>
    <xf numFmtId="0" fontId="70" fillId="44" borderId="0" xfId="0" applyFont="1" applyFill="1" applyBorder="1" applyAlignment="1">
      <alignment horizontal="center" vertical="center"/>
    </xf>
    <xf numFmtId="0" fontId="4" fillId="44" borderId="0" xfId="0" applyFont="1" applyFill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/>
    </xf>
    <xf numFmtId="0" fontId="68" fillId="0" borderId="24" xfId="0" applyFont="1" applyBorder="1" applyAlignment="1">
      <alignment horizontal="center" vertical="center"/>
    </xf>
    <xf numFmtId="0" fontId="25" fillId="4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44" borderId="0" xfId="0" applyFont="1" applyFill="1" applyAlignment="1">
      <alignment horizontal="center" vertical="center"/>
    </xf>
    <xf numFmtId="0" fontId="69" fillId="0" borderId="30" xfId="0" applyFont="1" applyFill="1" applyBorder="1" applyAlignment="1">
      <alignment/>
    </xf>
    <xf numFmtId="0" fontId="69" fillId="0" borderId="31" xfId="0" applyFont="1" applyFill="1" applyBorder="1" applyAlignment="1">
      <alignment/>
    </xf>
    <xf numFmtId="0" fontId="4" fillId="44" borderId="36" xfId="0" applyFont="1" applyFill="1" applyBorder="1" applyAlignment="1">
      <alignment horizontal="center" vertical="center"/>
    </xf>
    <xf numFmtId="0" fontId="70" fillId="44" borderId="36" xfId="0" applyFont="1" applyFill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43" borderId="0" xfId="0" applyNumberFormat="1" applyFont="1" applyFill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72" fontId="71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4" fontId="4" fillId="0" borderId="4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19" fillId="0" borderId="2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14" fontId="13" fillId="0" borderId="25" xfId="0" applyNumberFormat="1" applyFont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103" zoomScaleNormal="103" zoomScalePageLayoutView="0" workbookViewId="0" topLeftCell="A1">
      <selection activeCell="L85" sqref="L85"/>
    </sheetView>
  </sheetViews>
  <sheetFormatPr defaultColWidth="9.140625" defaultRowHeight="12.75"/>
  <cols>
    <col min="1" max="1" width="11.7109375" style="4" bestFit="1" customWidth="1"/>
    <col min="2" max="2" width="28.140625" style="2" bestFit="1" customWidth="1"/>
    <col min="3" max="3" width="3.8515625" style="6" customWidth="1"/>
    <col min="4" max="4" width="3.140625" style="4" customWidth="1"/>
    <col min="5" max="5" width="3.8515625" style="6" customWidth="1"/>
    <col min="6" max="6" width="28.140625" style="2" bestFit="1" customWidth="1"/>
    <col min="7" max="7" width="14.421875" style="11" bestFit="1" customWidth="1"/>
    <col min="8" max="8" width="2.7109375" style="5" customWidth="1"/>
  </cols>
  <sheetData>
    <row r="1" spans="1:14" ht="12.75" customHeight="1" thickTop="1">
      <c r="A1" s="136" t="s">
        <v>96</v>
      </c>
      <c r="B1" s="137"/>
      <c r="C1" s="137"/>
      <c r="D1" s="137"/>
      <c r="E1" s="137"/>
      <c r="F1" s="137"/>
      <c r="G1" s="138"/>
      <c r="H1" s="59"/>
      <c r="I1" s="14"/>
      <c r="J1" s="14"/>
      <c r="K1" s="14"/>
      <c r="L1" s="14"/>
      <c r="M1" s="14"/>
      <c r="N1" s="14"/>
    </row>
    <row r="2" spans="1:14" ht="13.5" customHeight="1" thickBot="1">
      <c r="A2" s="139"/>
      <c r="B2" s="140"/>
      <c r="C2" s="140"/>
      <c r="D2" s="140"/>
      <c r="E2" s="140"/>
      <c r="F2" s="140"/>
      <c r="G2" s="141"/>
      <c r="H2" s="60"/>
      <c r="I2" s="14"/>
      <c r="J2" s="14"/>
      <c r="K2" s="14"/>
      <c r="L2" s="14"/>
      <c r="M2" s="14"/>
      <c r="N2" s="14"/>
    </row>
    <row r="3" spans="1:7" ht="16.5" customHeight="1" thickTop="1">
      <c r="A3" s="135" t="s">
        <v>13</v>
      </c>
      <c r="B3" s="130"/>
      <c r="C3" s="131"/>
      <c r="E3" s="129">
        <v>43330</v>
      </c>
      <c r="F3" s="130"/>
      <c r="G3" s="131"/>
    </row>
    <row r="4" spans="1:7" ht="15" customHeight="1" thickBot="1">
      <c r="A4" s="132"/>
      <c r="B4" s="133"/>
      <c r="C4" s="134"/>
      <c r="D4" s="3"/>
      <c r="E4" s="132"/>
      <c r="F4" s="133"/>
      <c r="G4" s="134"/>
    </row>
    <row r="5" ht="16.5" thickBot="1"/>
    <row r="6" spans="2:8" ht="24" thickBot="1">
      <c r="B6" s="126" t="s">
        <v>61</v>
      </c>
      <c r="C6" s="127"/>
      <c r="D6" s="127"/>
      <c r="E6" s="127"/>
      <c r="F6" s="128"/>
      <c r="G6" s="12" t="s">
        <v>59</v>
      </c>
      <c r="H6" s="33"/>
    </row>
    <row r="7" spans="2:7" ht="14.25" customHeight="1" thickBot="1">
      <c r="B7" s="7"/>
      <c r="F7" s="7"/>
      <c r="G7" s="13"/>
    </row>
    <row r="8" spans="1:8" ht="18" customHeight="1" thickBot="1">
      <c r="A8" s="15">
        <v>1</v>
      </c>
      <c r="B8" s="16" t="str">
        <f>Times!A1</f>
        <v>SCR</v>
      </c>
      <c r="C8" s="17">
        <v>0</v>
      </c>
      <c r="D8" s="18" t="s">
        <v>0</v>
      </c>
      <c r="E8" s="17">
        <v>2</v>
      </c>
      <c r="F8" s="19" t="str">
        <f>Times!A4</f>
        <v>CHE</v>
      </c>
      <c r="G8" s="20" t="s">
        <v>15</v>
      </c>
      <c r="H8" s="21"/>
    </row>
    <row r="9" spans="1:8" ht="9.75" customHeight="1" thickBot="1">
      <c r="A9" s="18"/>
      <c r="B9" s="22"/>
      <c r="C9" s="23"/>
      <c r="D9" s="18"/>
      <c r="E9" s="23"/>
      <c r="F9" s="22"/>
      <c r="G9" s="24"/>
      <c r="H9" s="21"/>
    </row>
    <row r="10" spans="1:8" ht="18" customHeight="1" thickBot="1">
      <c r="A10" s="15">
        <v>2</v>
      </c>
      <c r="B10" s="26" t="str">
        <f>Times!A2</f>
        <v>FLA</v>
      </c>
      <c r="C10" s="17">
        <v>2</v>
      </c>
      <c r="D10" s="18" t="s">
        <v>0</v>
      </c>
      <c r="E10" s="17">
        <v>2</v>
      </c>
      <c r="F10" s="19" t="str">
        <f>Times!A5</f>
        <v>PSG</v>
      </c>
      <c r="G10" s="20" t="s">
        <v>14</v>
      </c>
      <c r="H10" s="21"/>
    </row>
    <row r="11" spans="1:8" s="9" customFormat="1" ht="9.75" customHeight="1" thickBot="1">
      <c r="A11" s="27"/>
      <c r="B11" s="22"/>
      <c r="C11" s="28"/>
      <c r="D11" s="27"/>
      <c r="E11" s="28"/>
      <c r="F11" s="22"/>
      <c r="G11" s="24"/>
      <c r="H11" s="21"/>
    </row>
    <row r="12" spans="1:8" ht="18" customHeight="1" thickBot="1">
      <c r="A12" s="15">
        <v>3</v>
      </c>
      <c r="B12" s="16" t="str">
        <f>Times!A3</f>
        <v>KAS</v>
      </c>
      <c r="C12" s="17">
        <v>1</v>
      </c>
      <c r="D12" s="18" t="s">
        <v>0</v>
      </c>
      <c r="E12" s="17">
        <v>0</v>
      </c>
      <c r="F12" s="19" t="str">
        <f>Times!A6</f>
        <v>FLU</v>
      </c>
      <c r="G12" s="20" t="s">
        <v>16</v>
      </c>
      <c r="H12" s="21"/>
    </row>
    <row r="13" spans="1:8" ht="9.75" customHeight="1" thickBot="1">
      <c r="A13" s="18"/>
      <c r="B13" s="22"/>
      <c r="C13" s="23"/>
      <c r="D13" s="18"/>
      <c r="E13" s="23"/>
      <c r="F13" s="22"/>
      <c r="G13" s="24"/>
      <c r="H13" s="21"/>
    </row>
    <row r="14" spans="1:8" ht="18" customHeight="1" thickBot="1">
      <c r="A14" s="50">
        <v>4</v>
      </c>
      <c r="B14" s="26" t="str">
        <f>Times!A7</f>
        <v>RAC</v>
      </c>
      <c r="C14" s="49">
        <v>2</v>
      </c>
      <c r="D14" s="27" t="s">
        <v>0</v>
      </c>
      <c r="E14" s="49">
        <v>2</v>
      </c>
      <c r="F14" s="19" t="str">
        <f>Times!A10</f>
        <v>BAY</v>
      </c>
      <c r="G14" s="20" t="s">
        <v>17</v>
      </c>
      <c r="H14" s="21"/>
    </row>
    <row r="15" spans="1:8" s="9" customFormat="1" ht="9.75" customHeight="1" thickBot="1">
      <c r="A15" s="27"/>
      <c r="B15" s="22"/>
      <c r="C15" s="28"/>
      <c r="D15" s="27"/>
      <c r="E15" s="28"/>
      <c r="F15" s="22"/>
      <c r="G15" s="30"/>
      <c r="H15" s="21"/>
    </row>
    <row r="16" spans="1:8" ht="18" customHeight="1" thickBot="1">
      <c r="A16" s="15">
        <v>5</v>
      </c>
      <c r="B16" s="26" t="str">
        <f>Times!A5</f>
        <v>PSG</v>
      </c>
      <c r="C16" s="17">
        <v>2</v>
      </c>
      <c r="D16" s="18" t="s">
        <v>0</v>
      </c>
      <c r="E16" s="17">
        <v>3</v>
      </c>
      <c r="F16" s="19" t="str">
        <f>Times!A8</f>
        <v>RIV</v>
      </c>
      <c r="G16" s="32" t="s">
        <v>19</v>
      </c>
      <c r="H16" s="21"/>
    </row>
    <row r="17" spans="1:8" ht="9.75" customHeight="1" thickBot="1">
      <c r="A17" s="33"/>
      <c r="B17" s="22"/>
      <c r="C17" s="23"/>
      <c r="D17" s="18"/>
      <c r="E17" s="23"/>
      <c r="F17" s="22"/>
      <c r="G17" s="30"/>
      <c r="H17" s="21"/>
    </row>
    <row r="18" spans="1:8" ht="18" customHeight="1" thickBot="1">
      <c r="A18" s="15">
        <v>6</v>
      </c>
      <c r="B18" s="16" t="str">
        <f>Times!A6</f>
        <v>FLU</v>
      </c>
      <c r="C18" s="17">
        <v>2</v>
      </c>
      <c r="D18" s="18" t="s">
        <v>0</v>
      </c>
      <c r="E18" s="17">
        <v>0</v>
      </c>
      <c r="F18" s="19" t="str">
        <f>Times!A9</f>
        <v>MIL</v>
      </c>
      <c r="G18" s="32" t="s">
        <v>20</v>
      </c>
      <c r="H18" s="21"/>
    </row>
    <row r="19" spans="1:8" s="9" customFormat="1" ht="9.75" customHeight="1" thickBot="1">
      <c r="A19" s="27"/>
      <c r="B19" s="22"/>
      <c r="C19" s="28"/>
      <c r="D19" s="27"/>
      <c r="E19" s="28"/>
      <c r="F19" s="22"/>
      <c r="G19" s="24"/>
      <c r="H19" s="21"/>
    </row>
    <row r="20" spans="1:8" ht="18" customHeight="1" thickBot="1">
      <c r="A20" s="15">
        <v>7</v>
      </c>
      <c r="B20" s="26" t="str">
        <f>Times!A1</f>
        <v>SCR</v>
      </c>
      <c r="C20" s="17">
        <v>2</v>
      </c>
      <c r="D20" s="18" t="s">
        <v>0</v>
      </c>
      <c r="E20" s="17">
        <v>1</v>
      </c>
      <c r="F20" s="19" t="str">
        <f>Times!A7</f>
        <v>RAC</v>
      </c>
      <c r="G20" s="32" t="s">
        <v>21</v>
      </c>
      <c r="H20" s="21"/>
    </row>
    <row r="21" spans="1:8" ht="9.75" customHeight="1" thickBot="1">
      <c r="A21" s="18"/>
      <c r="B21" s="22"/>
      <c r="C21" s="23"/>
      <c r="D21" s="18"/>
      <c r="E21" s="23"/>
      <c r="F21" s="22"/>
      <c r="G21" s="35"/>
      <c r="H21" s="21"/>
    </row>
    <row r="22" spans="1:8" ht="18" customHeight="1" thickBot="1">
      <c r="A22" s="15">
        <v>8</v>
      </c>
      <c r="B22" s="16" t="str">
        <f>Times!A2</f>
        <v>FLA</v>
      </c>
      <c r="C22" s="17">
        <v>1</v>
      </c>
      <c r="D22" s="18" t="s">
        <v>0</v>
      </c>
      <c r="E22" s="17">
        <v>1</v>
      </c>
      <c r="F22" s="19" t="str">
        <f>Times!A8</f>
        <v>RIV</v>
      </c>
      <c r="G22" s="52" t="s">
        <v>24</v>
      </c>
      <c r="H22" s="21"/>
    </row>
    <row r="23" spans="1:8" s="9" customFormat="1" ht="9.75" customHeight="1" thickBot="1">
      <c r="A23" s="27"/>
      <c r="B23" s="22"/>
      <c r="C23" s="28"/>
      <c r="D23" s="27"/>
      <c r="E23" s="28"/>
      <c r="F23" s="22"/>
      <c r="G23" s="35"/>
      <c r="H23" s="21"/>
    </row>
    <row r="24" spans="1:8" ht="18" customHeight="1" thickBot="1">
      <c r="A24" s="15">
        <v>9</v>
      </c>
      <c r="B24" s="26" t="str">
        <f>Times!A3</f>
        <v>KAS</v>
      </c>
      <c r="C24" s="17">
        <v>1</v>
      </c>
      <c r="D24" s="18" t="s">
        <v>0</v>
      </c>
      <c r="E24" s="17">
        <v>1</v>
      </c>
      <c r="F24" s="19" t="str">
        <f>Times!A9</f>
        <v>MIL</v>
      </c>
      <c r="G24" s="52" t="s">
        <v>25</v>
      </c>
      <c r="H24" s="21"/>
    </row>
    <row r="25" spans="1:8" ht="9.75" customHeight="1" thickBot="1">
      <c r="A25" s="18"/>
      <c r="B25" s="22"/>
      <c r="C25" s="23"/>
      <c r="D25" s="18"/>
      <c r="E25" s="23"/>
      <c r="F25" s="22"/>
      <c r="G25" s="24"/>
      <c r="H25" s="21"/>
    </row>
    <row r="26" spans="1:8" ht="18" customHeight="1" thickBot="1">
      <c r="A26" s="50">
        <v>10</v>
      </c>
      <c r="B26" s="26" t="str">
        <f>Times!A4</f>
        <v>CHE</v>
      </c>
      <c r="C26" s="49">
        <v>0</v>
      </c>
      <c r="D26" s="27" t="s">
        <v>0</v>
      </c>
      <c r="E26" s="49">
        <v>2</v>
      </c>
      <c r="F26" s="19" t="str">
        <f>Times!A10</f>
        <v>BAY</v>
      </c>
      <c r="G26" s="32" t="s">
        <v>22</v>
      </c>
      <c r="H26" s="21"/>
    </row>
    <row r="27" spans="1:8" s="9" customFormat="1" ht="9.75" customHeight="1" thickBot="1">
      <c r="A27" s="21"/>
      <c r="B27" s="27"/>
      <c r="C27" s="28"/>
      <c r="D27" s="21"/>
      <c r="E27" s="28"/>
      <c r="F27" s="27"/>
      <c r="G27" s="29"/>
      <c r="H27" s="21"/>
    </row>
    <row r="28" spans="1:8" ht="18" customHeight="1" thickBot="1">
      <c r="A28" s="15">
        <v>11</v>
      </c>
      <c r="B28" s="26" t="str">
        <f>Times!A5</f>
        <v>PSG</v>
      </c>
      <c r="C28" s="17">
        <v>3</v>
      </c>
      <c r="D28" s="18" t="s">
        <v>0</v>
      </c>
      <c r="E28" s="17">
        <v>1</v>
      </c>
      <c r="F28" s="19" t="str">
        <f>Times!A6</f>
        <v>FLU</v>
      </c>
      <c r="G28" s="52" t="s">
        <v>26</v>
      </c>
      <c r="H28" s="21"/>
    </row>
    <row r="29" spans="1:8" ht="9.75" customHeight="1" thickBot="1">
      <c r="A29" s="33"/>
      <c r="B29" s="18"/>
      <c r="C29" s="23"/>
      <c r="D29" s="33"/>
      <c r="E29" s="23"/>
      <c r="F29" s="18"/>
      <c r="G29" s="25"/>
      <c r="H29" s="33"/>
    </row>
    <row r="30" spans="1:8" ht="18" customHeight="1" thickBot="1">
      <c r="A30" s="15">
        <v>12</v>
      </c>
      <c r="B30" s="26" t="str">
        <f>Times!A2</f>
        <v>FLA</v>
      </c>
      <c r="C30" s="17">
        <v>0</v>
      </c>
      <c r="D30" s="18" t="s">
        <v>0</v>
      </c>
      <c r="E30" s="17">
        <v>1</v>
      </c>
      <c r="F30" s="19" t="str">
        <f>Times!A3</f>
        <v>KAS</v>
      </c>
      <c r="G30" s="32" t="s">
        <v>23</v>
      </c>
      <c r="H30" s="21"/>
    </row>
    <row r="31" spans="1:8" s="9" customFormat="1" ht="9.75" customHeight="1" thickBot="1">
      <c r="A31" s="21"/>
      <c r="B31" s="27"/>
      <c r="C31" s="28"/>
      <c r="D31" s="21"/>
      <c r="E31" s="28"/>
      <c r="F31" s="27"/>
      <c r="G31" s="29"/>
      <c r="H31" s="21"/>
    </row>
    <row r="32" spans="1:8" ht="18" customHeight="1" thickBot="1">
      <c r="A32" s="15">
        <v>13</v>
      </c>
      <c r="B32" s="26" t="str">
        <f>Times!A7</f>
        <v>RAC</v>
      </c>
      <c r="C32" s="17">
        <v>0</v>
      </c>
      <c r="D32" s="18" t="s">
        <v>0</v>
      </c>
      <c r="E32" s="17">
        <v>1</v>
      </c>
      <c r="F32" s="19" t="str">
        <f>Times!A8</f>
        <v>RIV</v>
      </c>
      <c r="G32" s="53" t="s">
        <v>27</v>
      </c>
      <c r="H32" s="21"/>
    </row>
    <row r="33" spans="1:8" ht="9.75" customHeight="1" thickBot="1">
      <c r="A33" s="33"/>
      <c r="B33" s="18"/>
      <c r="C33" s="23"/>
      <c r="D33" s="33"/>
      <c r="E33" s="23"/>
      <c r="F33" s="18"/>
      <c r="G33" s="31"/>
      <c r="H33" s="33"/>
    </row>
    <row r="34" spans="1:8" ht="18" customHeight="1" thickBot="1">
      <c r="A34" s="15">
        <v>14</v>
      </c>
      <c r="B34" s="26" t="str">
        <f>Times!A1</f>
        <v>SCR</v>
      </c>
      <c r="C34" s="17">
        <v>0</v>
      </c>
      <c r="D34" s="18" t="s">
        <v>0</v>
      </c>
      <c r="E34" s="17">
        <v>0</v>
      </c>
      <c r="F34" s="19" t="str">
        <f>Times!A9</f>
        <v>MIL</v>
      </c>
      <c r="G34" s="53" t="s">
        <v>28</v>
      </c>
      <c r="H34" s="21"/>
    </row>
    <row r="35" spans="1:8" s="9" customFormat="1" ht="9.75" customHeight="1" thickBot="1">
      <c r="A35" s="21"/>
      <c r="B35" s="27"/>
      <c r="C35" s="28"/>
      <c r="D35" s="21"/>
      <c r="E35" s="28"/>
      <c r="F35" s="27"/>
      <c r="G35" s="31"/>
      <c r="H35" s="21"/>
    </row>
    <row r="36" spans="1:9" ht="18" customHeight="1" thickBot="1">
      <c r="A36" s="50">
        <v>15</v>
      </c>
      <c r="B36" s="26" t="str">
        <f>Times!A6</f>
        <v>FLU</v>
      </c>
      <c r="C36" s="49">
        <v>2</v>
      </c>
      <c r="D36" s="27" t="s">
        <v>0</v>
      </c>
      <c r="E36" s="49">
        <v>1</v>
      </c>
      <c r="F36" s="19" t="str">
        <f>Times!A10</f>
        <v>BAY</v>
      </c>
      <c r="G36" s="53" t="s">
        <v>29</v>
      </c>
      <c r="H36" s="21"/>
      <c r="I36" s="9"/>
    </row>
    <row r="37" spans="1:8" ht="9.75" customHeight="1" thickBot="1">
      <c r="A37" s="33"/>
      <c r="B37" s="18"/>
      <c r="C37" s="23"/>
      <c r="D37" s="33"/>
      <c r="E37" s="23"/>
      <c r="F37" s="18"/>
      <c r="G37" s="29"/>
      <c r="H37" s="33"/>
    </row>
    <row r="38" spans="1:8" ht="18" customHeight="1" thickBot="1">
      <c r="A38" s="15">
        <v>16</v>
      </c>
      <c r="B38" s="26" t="str">
        <f>Times!A3</f>
        <v>KAS</v>
      </c>
      <c r="C38" s="17">
        <v>0</v>
      </c>
      <c r="D38" s="18" t="s">
        <v>0</v>
      </c>
      <c r="E38" s="17">
        <v>2</v>
      </c>
      <c r="F38" s="19" t="str">
        <f>Times!A5</f>
        <v>PSG</v>
      </c>
      <c r="G38" s="53" t="s">
        <v>46</v>
      </c>
      <c r="H38" s="21"/>
    </row>
    <row r="39" spans="1:8" s="9" customFormat="1" ht="9.75" customHeight="1" thickBot="1">
      <c r="A39" s="21"/>
      <c r="B39" s="27"/>
      <c r="C39" s="28"/>
      <c r="D39" s="21"/>
      <c r="E39" s="28"/>
      <c r="F39" s="27"/>
      <c r="G39" s="36"/>
      <c r="H39" s="21"/>
    </row>
    <row r="40" spans="1:8" ht="18" customHeight="1" thickBot="1">
      <c r="A40" s="15">
        <v>17</v>
      </c>
      <c r="B40" s="26" t="str">
        <f>Times!A2</f>
        <v>FLA</v>
      </c>
      <c r="C40" s="17">
        <v>1</v>
      </c>
      <c r="D40" s="18" t="s">
        <v>0</v>
      </c>
      <c r="E40" s="17">
        <v>0</v>
      </c>
      <c r="F40" s="19" t="str">
        <f>Times!A4</f>
        <v>CHE</v>
      </c>
      <c r="G40" s="53" t="s">
        <v>47</v>
      </c>
      <c r="H40" s="21"/>
    </row>
    <row r="41" spans="1:8" ht="9.75" customHeight="1" thickBot="1">
      <c r="A41" s="33"/>
      <c r="B41" s="18"/>
      <c r="C41" s="23"/>
      <c r="D41" s="33"/>
      <c r="E41" s="23"/>
      <c r="F41" s="18"/>
      <c r="G41" s="36"/>
      <c r="H41" s="33"/>
    </row>
    <row r="42" spans="1:9" ht="18" customHeight="1" thickBot="1">
      <c r="A42" s="50">
        <v>18</v>
      </c>
      <c r="B42" s="26" t="str">
        <f>Times!A1</f>
        <v>SCR</v>
      </c>
      <c r="C42" s="49">
        <v>2</v>
      </c>
      <c r="D42" s="27" t="s">
        <v>0</v>
      </c>
      <c r="E42" s="49">
        <v>2</v>
      </c>
      <c r="F42" s="19" t="str">
        <f>Times!A10</f>
        <v>BAY</v>
      </c>
      <c r="G42" s="52" t="s">
        <v>44</v>
      </c>
      <c r="H42" s="21"/>
      <c r="I42" s="9"/>
    </row>
    <row r="43" spans="1:8" s="9" customFormat="1" ht="9.75" customHeight="1" thickBot="1">
      <c r="A43" s="21"/>
      <c r="B43" s="27"/>
      <c r="C43" s="28"/>
      <c r="D43" s="21"/>
      <c r="E43" s="28"/>
      <c r="F43" s="27"/>
      <c r="G43" s="29"/>
      <c r="H43" s="21"/>
    </row>
    <row r="44" spans="1:8" ht="18" customHeight="1" thickBot="1">
      <c r="A44" s="15">
        <v>19</v>
      </c>
      <c r="B44" s="26" t="str">
        <f>Times!A7</f>
        <v>RAC</v>
      </c>
      <c r="C44" s="17">
        <v>0</v>
      </c>
      <c r="D44" s="18" t="s">
        <v>0</v>
      </c>
      <c r="E44" s="17">
        <v>0</v>
      </c>
      <c r="F44" s="19" t="str">
        <f>Times!A9</f>
        <v>MIL</v>
      </c>
      <c r="G44" s="54" t="s">
        <v>30</v>
      </c>
      <c r="H44" s="21"/>
    </row>
    <row r="45" spans="1:8" ht="9.75" customHeight="1" thickBot="1">
      <c r="A45" s="33"/>
      <c r="B45" s="18"/>
      <c r="C45" s="23"/>
      <c r="D45" s="33"/>
      <c r="E45" s="23"/>
      <c r="F45" s="18"/>
      <c r="G45" s="29"/>
      <c r="H45" s="33"/>
    </row>
    <row r="46" spans="1:8" ht="18" customHeight="1" thickBot="1">
      <c r="A46" s="15">
        <v>20</v>
      </c>
      <c r="B46" s="26" t="str">
        <f>Times!A6</f>
        <v>FLU</v>
      </c>
      <c r="C46" s="49">
        <v>2</v>
      </c>
      <c r="D46" s="27" t="s">
        <v>0</v>
      </c>
      <c r="E46" s="49">
        <v>3</v>
      </c>
      <c r="F46" s="19" t="str">
        <f>Times!A8</f>
        <v>RIV</v>
      </c>
      <c r="G46" s="54" t="s">
        <v>31</v>
      </c>
      <c r="H46" s="21"/>
    </row>
    <row r="47" spans="1:8" s="9" customFormat="1" ht="9.75" customHeight="1" thickBot="1">
      <c r="A47" s="21"/>
      <c r="B47" s="27"/>
      <c r="C47" s="28"/>
      <c r="D47" s="21"/>
      <c r="E47" s="28"/>
      <c r="F47" s="27"/>
      <c r="G47" s="29"/>
      <c r="H47" s="21"/>
    </row>
    <row r="48" spans="1:8" ht="18" customHeight="1" thickBot="1">
      <c r="A48" s="15">
        <v>21</v>
      </c>
      <c r="B48" s="26" t="str">
        <f>Times!A4</f>
        <v>CHE</v>
      </c>
      <c r="C48" s="17">
        <v>2</v>
      </c>
      <c r="D48" s="18" t="s">
        <v>0</v>
      </c>
      <c r="E48" s="17">
        <v>0</v>
      </c>
      <c r="F48" s="19" t="str">
        <f>Times!A5</f>
        <v>PSG</v>
      </c>
      <c r="G48" s="54" t="s">
        <v>32</v>
      </c>
      <c r="H48" s="21"/>
    </row>
    <row r="49" spans="1:8" ht="9.75" customHeight="1" thickBot="1">
      <c r="A49" s="33"/>
      <c r="B49" s="18"/>
      <c r="C49" s="23"/>
      <c r="D49" s="33"/>
      <c r="E49" s="23"/>
      <c r="F49" s="18"/>
      <c r="G49" s="29"/>
      <c r="H49" s="33"/>
    </row>
    <row r="50" spans="1:10" ht="18" customHeight="1" thickBot="1">
      <c r="A50" s="50">
        <v>22</v>
      </c>
      <c r="B50" s="26" t="str">
        <f>Times!A9</f>
        <v>MIL</v>
      </c>
      <c r="C50" s="49">
        <v>1</v>
      </c>
      <c r="D50" s="27" t="s">
        <v>0</v>
      </c>
      <c r="E50" s="49">
        <v>1</v>
      </c>
      <c r="F50" s="19" t="str">
        <f>Times!A10</f>
        <v>BAY</v>
      </c>
      <c r="G50" s="55" t="s">
        <v>33</v>
      </c>
      <c r="H50" s="21"/>
      <c r="I50" s="9"/>
      <c r="J50" s="9"/>
    </row>
    <row r="51" spans="1:8" ht="9.75" customHeight="1" thickBot="1">
      <c r="A51" s="18"/>
      <c r="B51" s="22"/>
      <c r="C51" s="23"/>
      <c r="D51" s="18"/>
      <c r="E51" s="23"/>
      <c r="F51" s="22"/>
      <c r="G51" s="30"/>
      <c r="H51" s="21"/>
    </row>
    <row r="52" spans="1:8" ht="18" customHeight="1" thickBot="1">
      <c r="A52" s="15">
        <v>23</v>
      </c>
      <c r="B52" s="26" t="str">
        <f>Times!A1</f>
        <v>SCR</v>
      </c>
      <c r="C52" s="17">
        <v>2</v>
      </c>
      <c r="D52" s="18" t="s">
        <v>0</v>
      </c>
      <c r="E52" s="17">
        <v>2</v>
      </c>
      <c r="F52" s="19" t="str">
        <f>Times!A3</f>
        <v>KAS</v>
      </c>
      <c r="G52" s="54" t="s">
        <v>48</v>
      </c>
      <c r="H52" s="21"/>
    </row>
    <row r="53" spans="1:8" s="9" customFormat="1" ht="9.75" customHeight="1" thickBot="1">
      <c r="A53" s="33"/>
      <c r="B53" s="22"/>
      <c r="C53" s="28"/>
      <c r="D53" s="27"/>
      <c r="E53" s="28"/>
      <c r="F53" s="22"/>
      <c r="G53" s="30"/>
      <c r="H53" s="21"/>
    </row>
    <row r="54" spans="1:8" ht="18" customHeight="1" thickBot="1">
      <c r="A54" s="15">
        <v>24</v>
      </c>
      <c r="B54" s="16" t="str">
        <f>Times!A2</f>
        <v>FLA</v>
      </c>
      <c r="C54" s="17">
        <v>1</v>
      </c>
      <c r="D54" s="18" t="s">
        <v>0</v>
      </c>
      <c r="E54" s="17">
        <v>2</v>
      </c>
      <c r="F54" s="19" t="str">
        <f>Times!A7</f>
        <v>RAC</v>
      </c>
      <c r="G54" s="55" t="s">
        <v>34</v>
      </c>
      <c r="H54" s="21"/>
    </row>
    <row r="55" spans="1:8" ht="9.75" customHeight="1" thickBot="1">
      <c r="A55" s="18"/>
      <c r="B55" s="22"/>
      <c r="C55" s="23"/>
      <c r="D55" s="18"/>
      <c r="E55" s="23"/>
      <c r="F55" s="22"/>
      <c r="G55" s="24"/>
      <c r="H55" s="21"/>
    </row>
    <row r="56" spans="1:9" ht="18" customHeight="1" thickBot="1">
      <c r="A56" s="50">
        <v>25</v>
      </c>
      <c r="B56" s="26" t="str">
        <f>Times!A8</f>
        <v>RIV</v>
      </c>
      <c r="C56" s="49">
        <v>2</v>
      </c>
      <c r="D56" s="27" t="s">
        <v>0</v>
      </c>
      <c r="E56" s="49">
        <v>1</v>
      </c>
      <c r="F56" s="19" t="str">
        <f>Times!A10</f>
        <v>BAY</v>
      </c>
      <c r="G56" s="58" t="s">
        <v>41</v>
      </c>
      <c r="H56" s="21"/>
      <c r="I56" s="9"/>
    </row>
    <row r="57" spans="1:8" s="9" customFormat="1" ht="9.75" customHeight="1" thickBot="1">
      <c r="A57" s="33"/>
      <c r="B57" s="22"/>
      <c r="C57" s="28"/>
      <c r="D57" s="27"/>
      <c r="E57" s="28"/>
      <c r="F57" s="22"/>
      <c r="G57" s="35"/>
      <c r="H57" s="21"/>
    </row>
    <row r="58" spans="1:8" ht="18" customHeight="1" thickBot="1">
      <c r="A58" s="15">
        <v>26</v>
      </c>
      <c r="B58" s="26" t="str">
        <f>Times!A1</f>
        <v>SCR</v>
      </c>
      <c r="C58" s="17">
        <v>0</v>
      </c>
      <c r="D58" s="18" t="s">
        <v>0</v>
      </c>
      <c r="E58" s="17">
        <v>1</v>
      </c>
      <c r="F58" s="19" t="str">
        <f>Times!A5</f>
        <v>PSG</v>
      </c>
      <c r="G58" s="55" t="s">
        <v>35</v>
      </c>
      <c r="H58" s="21"/>
    </row>
    <row r="59" spans="1:8" ht="9.75" customHeight="1" thickBot="1">
      <c r="A59" s="18"/>
      <c r="B59" s="22"/>
      <c r="C59" s="23"/>
      <c r="D59" s="18"/>
      <c r="E59" s="23"/>
      <c r="F59" s="22"/>
      <c r="G59" s="35"/>
      <c r="H59" s="21"/>
    </row>
    <row r="60" spans="1:8" ht="18" customHeight="1" thickBot="1">
      <c r="A60" s="15">
        <v>27</v>
      </c>
      <c r="B60" s="16" t="str">
        <f>Times!A4</f>
        <v>CHE</v>
      </c>
      <c r="C60" s="17">
        <v>0</v>
      </c>
      <c r="D60" s="18" t="s">
        <v>0</v>
      </c>
      <c r="E60" s="17">
        <v>2</v>
      </c>
      <c r="F60" s="19" t="str">
        <f>Times!A6</f>
        <v>FLU</v>
      </c>
      <c r="G60" s="55" t="s">
        <v>50</v>
      </c>
      <c r="H60" s="21"/>
    </row>
    <row r="61" spans="1:8" s="9" customFormat="1" ht="9.75" customHeight="1" thickBot="1">
      <c r="A61" s="27"/>
      <c r="B61" s="22"/>
      <c r="C61" s="28"/>
      <c r="D61" s="27"/>
      <c r="E61" s="28"/>
      <c r="F61" s="22"/>
      <c r="G61" s="24"/>
      <c r="H61" s="21"/>
    </row>
    <row r="62" spans="1:8" ht="18" customHeight="1" thickBot="1">
      <c r="A62" s="15">
        <v>28</v>
      </c>
      <c r="B62" s="26" t="str">
        <f>Times!A2</f>
        <v>FLA</v>
      </c>
      <c r="C62" s="17">
        <v>2</v>
      </c>
      <c r="D62" s="18" t="s">
        <v>0</v>
      </c>
      <c r="E62" s="17">
        <v>1</v>
      </c>
      <c r="F62" s="19" t="str">
        <f>Times!A9</f>
        <v>MIL</v>
      </c>
      <c r="G62" s="56" t="s">
        <v>36</v>
      </c>
      <c r="H62" s="21"/>
    </row>
    <row r="63" spans="1:8" ht="9.75" customHeight="1" thickBot="1">
      <c r="A63" s="18"/>
      <c r="B63" s="22"/>
      <c r="C63" s="23"/>
      <c r="D63" s="18"/>
      <c r="E63" s="23"/>
      <c r="F63" s="22"/>
      <c r="G63" s="24"/>
      <c r="H63" s="21"/>
    </row>
    <row r="64" spans="1:8" ht="18" customHeight="1" thickBot="1">
      <c r="A64" s="15">
        <v>29</v>
      </c>
      <c r="B64" s="16" t="str">
        <f>Times!A3</f>
        <v>KAS</v>
      </c>
      <c r="C64" s="17">
        <v>3</v>
      </c>
      <c r="D64" s="18" t="s">
        <v>0</v>
      </c>
      <c r="E64" s="17">
        <v>1</v>
      </c>
      <c r="F64" s="19" t="str">
        <f>Times!A7</f>
        <v>RAC</v>
      </c>
      <c r="G64" s="56" t="s">
        <v>37</v>
      </c>
      <c r="H64" s="21"/>
    </row>
    <row r="65" spans="1:8" s="9" customFormat="1" ht="9.75" customHeight="1" thickBot="1">
      <c r="A65" s="27"/>
      <c r="B65" s="22"/>
      <c r="C65" s="28"/>
      <c r="D65" s="27"/>
      <c r="E65" s="28"/>
      <c r="F65" s="22"/>
      <c r="G65" s="24"/>
      <c r="H65" s="21"/>
    </row>
    <row r="66" spans="1:8" ht="18" customHeight="1" thickBot="1">
      <c r="A66" s="15">
        <v>30</v>
      </c>
      <c r="B66" s="26" t="str">
        <f>Times!A4</f>
        <v>CHE</v>
      </c>
      <c r="C66" s="17">
        <v>1</v>
      </c>
      <c r="D66" s="18" t="s">
        <v>0</v>
      </c>
      <c r="E66" s="17">
        <v>2</v>
      </c>
      <c r="F66" s="19" t="str">
        <f>Times!A8</f>
        <v>RIV</v>
      </c>
      <c r="G66" s="56" t="s">
        <v>38</v>
      </c>
      <c r="H66" s="21"/>
    </row>
    <row r="67" spans="1:8" ht="9.75" customHeight="1" thickBot="1">
      <c r="A67" s="18"/>
      <c r="B67" s="22"/>
      <c r="C67" s="23"/>
      <c r="D67" s="18"/>
      <c r="E67" s="23"/>
      <c r="F67" s="22"/>
      <c r="G67" s="24"/>
      <c r="H67" s="21"/>
    </row>
    <row r="68" spans="1:8" ht="18" customHeight="1" thickBot="1">
      <c r="A68" s="15">
        <v>31</v>
      </c>
      <c r="B68" s="26" t="str">
        <f>Times!A4</f>
        <v>CHE</v>
      </c>
      <c r="C68" s="17">
        <v>1</v>
      </c>
      <c r="D68" s="18" t="s">
        <v>0</v>
      </c>
      <c r="E68" s="17">
        <v>1</v>
      </c>
      <c r="F68" s="19" t="str">
        <f>Times!A9</f>
        <v>MIL</v>
      </c>
      <c r="G68" s="57" t="s">
        <v>54</v>
      </c>
      <c r="H68" s="21"/>
    </row>
    <row r="69" spans="1:8" s="9" customFormat="1" ht="9.75" customHeight="1" thickBot="1">
      <c r="A69" s="27"/>
      <c r="B69" s="27"/>
      <c r="C69" s="28"/>
      <c r="D69" s="21"/>
      <c r="E69" s="28"/>
      <c r="F69" s="27"/>
      <c r="G69" s="31"/>
      <c r="H69" s="21"/>
    </row>
    <row r="70" spans="1:8" ht="18" customHeight="1" thickBot="1">
      <c r="A70" s="15">
        <v>32</v>
      </c>
      <c r="B70" s="26" t="str">
        <f>Times!A3</f>
        <v>KAS</v>
      </c>
      <c r="C70" s="49">
        <v>2</v>
      </c>
      <c r="D70" s="27" t="s">
        <v>0</v>
      </c>
      <c r="E70" s="49">
        <v>1</v>
      </c>
      <c r="F70" s="19" t="str">
        <f>Times!A8</f>
        <v>RIV</v>
      </c>
      <c r="G70" s="55" t="s">
        <v>51</v>
      </c>
      <c r="H70" s="21"/>
    </row>
    <row r="71" spans="1:8" ht="9.75" customHeight="1" thickBot="1">
      <c r="A71" s="18"/>
      <c r="B71" s="18"/>
      <c r="C71" s="23"/>
      <c r="D71" s="33"/>
      <c r="E71" s="23"/>
      <c r="F71" s="18"/>
      <c r="G71" s="31"/>
      <c r="H71" s="33"/>
    </row>
    <row r="72" spans="1:8" ht="18" customHeight="1" thickBot="1">
      <c r="A72" s="15">
        <v>33</v>
      </c>
      <c r="B72" s="26" t="str">
        <f>Times!A1</f>
        <v>SCR</v>
      </c>
      <c r="C72" s="17">
        <v>1</v>
      </c>
      <c r="D72" s="18" t="s">
        <v>0</v>
      </c>
      <c r="E72" s="17">
        <v>1</v>
      </c>
      <c r="F72" s="19" t="str">
        <f>Times!A6</f>
        <v>FLU</v>
      </c>
      <c r="G72" s="56" t="s">
        <v>52</v>
      </c>
      <c r="H72" s="21"/>
    </row>
    <row r="73" spans="1:8" s="9" customFormat="1" ht="9.75" customHeight="1" thickBot="1">
      <c r="A73" s="27"/>
      <c r="B73" s="27"/>
      <c r="C73" s="28"/>
      <c r="D73" s="21"/>
      <c r="E73" s="28"/>
      <c r="F73" s="27"/>
      <c r="G73" s="29"/>
      <c r="H73" s="21"/>
    </row>
    <row r="74" spans="1:8" ht="18" customHeight="1" thickBot="1">
      <c r="A74" s="15">
        <v>34</v>
      </c>
      <c r="B74" s="26" t="str">
        <f>Times!A5</f>
        <v>PSG</v>
      </c>
      <c r="C74" s="17">
        <v>3</v>
      </c>
      <c r="D74" s="18" t="s">
        <v>0</v>
      </c>
      <c r="E74" s="17">
        <v>1</v>
      </c>
      <c r="F74" s="19" t="str">
        <f>Times!A7</f>
        <v>RAC</v>
      </c>
      <c r="G74" s="57" t="s">
        <v>39</v>
      </c>
      <c r="H74" s="21"/>
    </row>
    <row r="75" spans="1:8" ht="9.75" customHeight="1" thickBot="1">
      <c r="A75" s="18"/>
      <c r="B75" s="18"/>
      <c r="C75" s="23"/>
      <c r="D75" s="33"/>
      <c r="E75" s="23"/>
      <c r="F75" s="18"/>
      <c r="G75" s="36"/>
      <c r="H75" s="33"/>
    </row>
    <row r="76" spans="1:10" ht="18" customHeight="1" thickBot="1">
      <c r="A76" s="50">
        <v>35</v>
      </c>
      <c r="B76" s="26" t="str">
        <f>Times!A2</f>
        <v>FLA</v>
      </c>
      <c r="C76" s="49">
        <v>0</v>
      </c>
      <c r="D76" s="27" t="s">
        <v>0</v>
      </c>
      <c r="E76" s="49">
        <v>0</v>
      </c>
      <c r="F76" s="19" t="str">
        <f>Times!A10</f>
        <v>BAY</v>
      </c>
      <c r="G76" s="54" t="s">
        <v>49</v>
      </c>
      <c r="H76" s="21"/>
      <c r="I76" s="9"/>
      <c r="J76" s="9"/>
    </row>
    <row r="77" spans="1:8" s="9" customFormat="1" ht="9.75" customHeight="1" thickBot="1">
      <c r="A77" s="27"/>
      <c r="B77" s="27"/>
      <c r="C77" s="28"/>
      <c r="D77" s="21"/>
      <c r="E77" s="28"/>
      <c r="F77" s="27"/>
      <c r="G77" s="36"/>
      <c r="H77" s="21"/>
    </row>
    <row r="78" spans="1:8" ht="18" customHeight="1" thickBot="1">
      <c r="A78" s="15">
        <v>36</v>
      </c>
      <c r="B78" s="26" t="str">
        <f>Times!A3</f>
        <v>KAS</v>
      </c>
      <c r="C78" s="17">
        <v>1</v>
      </c>
      <c r="D78" s="18" t="s">
        <v>0</v>
      </c>
      <c r="E78" s="17">
        <v>0</v>
      </c>
      <c r="F78" s="19" t="str">
        <f>Times!A4</f>
        <v>CHE</v>
      </c>
      <c r="G78" s="58" t="s">
        <v>42</v>
      </c>
      <c r="H78" s="21"/>
    </row>
    <row r="79" spans="1:8" ht="9.75" customHeight="1" thickBot="1">
      <c r="A79" s="18"/>
      <c r="B79" s="18"/>
      <c r="C79" s="23"/>
      <c r="D79" s="33"/>
      <c r="E79" s="23"/>
      <c r="F79" s="18"/>
      <c r="G79" s="29"/>
      <c r="H79" s="33"/>
    </row>
    <row r="80" spans="1:10" ht="18" customHeight="1" thickBot="1">
      <c r="A80" s="50">
        <v>37</v>
      </c>
      <c r="B80" s="26" t="str">
        <f>Times!A5</f>
        <v>PSG</v>
      </c>
      <c r="C80" s="49">
        <v>5</v>
      </c>
      <c r="D80" s="27" t="s">
        <v>0</v>
      </c>
      <c r="E80" s="49">
        <v>1</v>
      </c>
      <c r="F80" s="19" t="str">
        <f>Times!A10</f>
        <v>BAY</v>
      </c>
      <c r="G80" s="56" t="s">
        <v>53</v>
      </c>
      <c r="H80" s="21"/>
      <c r="I80" s="9"/>
      <c r="J80" s="9"/>
    </row>
    <row r="81" spans="1:8" s="9" customFormat="1" ht="9.75" customHeight="1" thickBot="1">
      <c r="A81" s="27"/>
      <c r="B81" s="27"/>
      <c r="C81" s="28"/>
      <c r="D81" s="21"/>
      <c r="E81" s="28"/>
      <c r="F81" s="27"/>
      <c r="G81" s="29"/>
      <c r="H81" s="21"/>
    </row>
    <row r="82" spans="1:8" ht="18" customHeight="1" thickBot="1">
      <c r="A82" s="15">
        <v>38</v>
      </c>
      <c r="B82" s="26" t="str">
        <f>Times!A1</f>
        <v>SCR</v>
      </c>
      <c r="C82" s="17">
        <v>2</v>
      </c>
      <c r="D82" s="18" t="s">
        <v>0</v>
      </c>
      <c r="E82" s="17">
        <v>2</v>
      </c>
      <c r="F82" s="19" t="str">
        <f>Times!A2</f>
        <v>FLA</v>
      </c>
      <c r="G82" s="58" t="s">
        <v>43</v>
      </c>
      <c r="H82" s="21"/>
    </row>
    <row r="83" spans="1:8" ht="9.75" customHeight="1" thickBot="1">
      <c r="A83" s="18"/>
      <c r="B83" s="18"/>
      <c r="C83" s="23"/>
      <c r="D83" s="33"/>
      <c r="E83" s="23"/>
      <c r="F83" s="18"/>
      <c r="G83" s="29"/>
      <c r="H83" s="33"/>
    </row>
    <row r="84" spans="1:8" ht="18" customHeight="1" thickBot="1">
      <c r="A84" s="15">
        <v>39</v>
      </c>
      <c r="B84" s="26" t="str">
        <f>Times!A6</f>
        <v>FLU</v>
      </c>
      <c r="C84" s="17">
        <v>0</v>
      </c>
      <c r="D84" s="18" t="s">
        <v>0</v>
      </c>
      <c r="E84" s="17">
        <v>0</v>
      </c>
      <c r="F84" s="19" t="str">
        <f>Times!A7</f>
        <v>RAC</v>
      </c>
      <c r="G84" s="58" t="s">
        <v>57</v>
      </c>
      <c r="H84" s="21"/>
    </row>
    <row r="85" spans="1:8" s="9" customFormat="1" ht="9.75" customHeight="1" thickBot="1">
      <c r="A85" s="27"/>
      <c r="B85" s="27"/>
      <c r="C85" s="28"/>
      <c r="D85" s="21"/>
      <c r="E85" s="28"/>
      <c r="F85" s="27"/>
      <c r="G85" s="29"/>
      <c r="H85" s="21"/>
    </row>
    <row r="86" spans="1:8" ht="18" customHeight="1" thickBot="1">
      <c r="A86" s="15">
        <v>40</v>
      </c>
      <c r="B86" s="26" t="str">
        <f>Times!A8</f>
        <v>RIV</v>
      </c>
      <c r="C86" s="17">
        <v>1</v>
      </c>
      <c r="D86" s="18" t="s">
        <v>0</v>
      </c>
      <c r="E86" s="17">
        <v>0</v>
      </c>
      <c r="F86" s="19" t="str">
        <f>Times!A9</f>
        <v>MIL</v>
      </c>
      <c r="G86" s="20" t="s">
        <v>18</v>
      </c>
      <c r="H86" s="21"/>
    </row>
    <row r="87" spans="1:8" ht="9.75" customHeight="1" thickBot="1">
      <c r="A87" s="18"/>
      <c r="B87" s="18"/>
      <c r="C87" s="23"/>
      <c r="D87" s="33"/>
      <c r="E87" s="23"/>
      <c r="F87" s="18"/>
      <c r="G87" s="34"/>
      <c r="H87" s="33"/>
    </row>
    <row r="88" spans="1:8" ht="18" customHeight="1" thickBot="1">
      <c r="A88" s="15">
        <v>41</v>
      </c>
      <c r="B88" s="26" t="str">
        <f>Times!A4</f>
        <v>CHE</v>
      </c>
      <c r="C88" s="17">
        <v>2</v>
      </c>
      <c r="D88" s="18" t="s">
        <v>0</v>
      </c>
      <c r="E88" s="17">
        <v>0</v>
      </c>
      <c r="F88" s="19" t="str">
        <f>Times!A7</f>
        <v>RAC</v>
      </c>
      <c r="G88" s="52" t="s">
        <v>45</v>
      </c>
      <c r="H88" s="21"/>
    </row>
    <row r="89" spans="1:8" s="9" customFormat="1" ht="9.75" customHeight="1" thickBot="1">
      <c r="A89" s="27"/>
      <c r="B89" s="27"/>
      <c r="C89" s="28"/>
      <c r="D89" s="21"/>
      <c r="E89" s="28"/>
      <c r="F89" s="27"/>
      <c r="G89" s="31"/>
      <c r="H89" s="21"/>
    </row>
    <row r="90" spans="1:9" ht="18" customHeight="1" thickBot="1">
      <c r="A90" s="50">
        <v>42</v>
      </c>
      <c r="B90" s="26" t="str">
        <f>Times!A3</f>
        <v>KAS</v>
      </c>
      <c r="C90" s="49">
        <v>0</v>
      </c>
      <c r="D90" s="27" t="s">
        <v>0</v>
      </c>
      <c r="E90" s="49">
        <v>0</v>
      </c>
      <c r="F90" s="19" t="str">
        <f>Times!A10</f>
        <v>BAY</v>
      </c>
      <c r="G90" s="57" t="s">
        <v>40</v>
      </c>
      <c r="H90" s="21"/>
      <c r="I90" s="9"/>
    </row>
    <row r="91" spans="1:8" ht="9.75" customHeight="1" thickBot="1">
      <c r="A91" s="18"/>
      <c r="B91" s="18"/>
      <c r="C91" s="23"/>
      <c r="D91" s="33"/>
      <c r="E91" s="23"/>
      <c r="F91" s="18"/>
      <c r="G91" s="29"/>
      <c r="H91" s="33"/>
    </row>
    <row r="92" spans="1:8" ht="18" customHeight="1" thickBot="1">
      <c r="A92" s="15">
        <v>43</v>
      </c>
      <c r="B92" s="26" t="str">
        <f>Times!A5</f>
        <v>PSG</v>
      </c>
      <c r="C92" s="17">
        <v>2</v>
      </c>
      <c r="D92" s="18" t="s">
        <v>0</v>
      </c>
      <c r="E92" s="17">
        <v>0</v>
      </c>
      <c r="F92" s="19" t="str">
        <f>Times!A9</f>
        <v>MIL</v>
      </c>
      <c r="G92" s="58" t="s">
        <v>58</v>
      </c>
      <c r="H92" s="21"/>
    </row>
    <row r="93" spans="1:8" ht="9.75" customHeight="1" thickBot="1">
      <c r="A93" s="27"/>
      <c r="B93" s="27"/>
      <c r="C93" s="28"/>
      <c r="D93" s="21"/>
      <c r="E93" s="28"/>
      <c r="F93" s="27"/>
      <c r="G93" s="36"/>
      <c r="H93" s="21"/>
    </row>
    <row r="94" spans="1:8" ht="18" customHeight="1" thickBot="1">
      <c r="A94" s="15">
        <v>44</v>
      </c>
      <c r="B94" s="26" t="str">
        <f>Times!A2</f>
        <v>FLA</v>
      </c>
      <c r="C94" s="17">
        <v>1</v>
      </c>
      <c r="D94" s="18" t="s">
        <v>0</v>
      </c>
      <c r="E94" s="17">
        <v>1</v>
      </c>
      <c r="F94" s="19" t="str">
        <f>Times!A6</f>
        <v>FLU</v>
      </c>
      <c r="G94" s="57" t="s">
        <v>55</v>
      </c>
      <c r="H94" s="21"/>
    </row>
    <row r="95" spans="1:8" ht="9.75" customHeight="1" thickBot="1">
      <c r="A95" s="18"/>
      <c r="B95" s="18"/>
      <c r="C95" s="23"/>
      <c r="D95" s="33"/>
      <c r="E95" s="23"/>
      <c r="F95" s="18"/>
      <c r="G95" s="36"/>
      <c r="H95" s="33"/>
    </row>
    <row r="96" spans="1:8" ht="18" customHeight="1" thickBot="1">
      <c r="A96" s="15">
        <v>45</v>
      </c>
      <c r="B96" s="26" t="str">
        <f>Times!A1</f>
        <v>SCR</v>
      </c>
      <c r="C96" s="17">
        <v>1</v>
      </c>
      <c r="D96" s="18" t="s">
        <v>0</v>
      </c>
      <c r="E96" s="17">
        <v>0</v>
      </c>
      <c r="F96" s="19" t="str">
        <f>Times!A8</f>
        <v>RIV</v>
      </c>
      <c r="G96" s="57" t="s">
        <v>56</v>
      </c>
      <c r="H96" s="21"/>
    </row>
    <row r="97" ht="15.75">
      <c r="G97" s="51"/>
    </row>
  </sheetData>
  <sheetProtection password="DF54" sheet="1"/>
  <mergeCells count="4">
    <mergeCell ref="B6:F6"/>
    <mergeCell ref="E3:G4"/>
    <mergeCell ref="A3:C4"/>
    <mergeCell ref="A1:G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14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5.8515625" style="33" bestFit="1" customWidth="1"/>
    <col min="2" max="2" width="17.00390625" style="33" customWidth="1"/>
    <col min="3" max="3" width="16.00390625" style="18" customWidth="1"/>
    <col min="4" max="4" width="13.7109375" style="33" bestFit="1" customWidth="1"/>
    <col min="5" max="5" width="16.00390625" style="33" bestFit="1" customWidth="1"/>
    <col min="6" max="10" width="6.7109375" style="33" customWidth="1"/>
    <col min="11" max="11" width="13.421875" style="18" bestFit="1" customWidth="1"/>
    <col min="12" max="12" width="20.57421875" style="18" bestFit="1" customWidth="1"/>
    <col min="13" max="13" width="14.00390625" style="48" bestFit="1" customWidth="1"/>
    <col min="14" max="14" width="11.8515625" style="48" bestFit="1" customWidth="1"/>
    <col min="15" max="15" width="13.00390625" style="33" bestFit="1" customWidth="1"/>
    <col min="16" max="16" width="11.28125" style="33" bestFit="1" customWidth="1"/>
    <col min="17" max="16384" width="9.140625" style="33" customWidth="1"/>
  </cols>
  <sheetData>
    <row r="1" spans="1:16" ht="12.75" customHeight="1" thickTop="1">
      <c r="A1" s="142" t="s">
        <v>1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  <c r="L1" s="115"/>
      <c r="M1" s="149" t="s">
        <v>5</v>
      </c>
      <c r="N1" s="150"/>
      <c r="O1" s="150"/>
      <c r="P1" s="151"/>
    </row>
    <row r="2" spans="1:16" ht="12.75" customHeight="1" thickBo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16"/>
      <c r="M2" s="152"/>
      <c r="N2" s="153"/>
      <c r="O2" s="153"/>
      <c r="P2" s="154"/>
    </row>
    <row r="3" spans="1:16" ht="24.75" thickBot="1" thickTop="1">
      <c r="A3" s="148" t="s">
        <v>12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119" t="s">
        <v>92</v>
      </c>
      <c r="M3" s="46" t="s">
        <v>2</v>
      </c>
      <c r="N3" s="46" t="s">
        <v>93</v>
      </c>
      <c r="O3" s="120" t="s">
        <v>94</v>
      </c>
      <c r="P3" s="120" t="s">
        <v>60</v>
      </c>
    </row>
    <row r="4" spans="1:16" s="21" customFormat="1" ht="24.75" customHeight="1" thickBot="1" thickTop="1">
      <c r="A4" s="148"/>
      <c r="B4" s="39">
        <f aca="true" t="shared" si="0" ref="B4:B13">IF(D4&gt;0,SUM((E4/(D4*3))),0)</f>
        <v>0.7037037037037037</v>
      </c>
      <c r="C4" s="40" t="str">
        <f>Times!A5</f>
        <v>PSG</v>
      </c>
      <c r="D4" s="40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4" s="40">
        <f aca="true" t="shared" si="1" ref="E4:E13">SUM(F4*3)+G4</f>
        <v>19</v>
      </c>
      <c r="F4" s="40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6</v>
      </c>
      <c r="G4" s="40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1</v>
      </c>
      <c r="H4" s="40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2</v>
      </c>
      <c r="I4" s="40">
        <f>SUM('Tabela 1ª Fase'!E10+'Tabela 1ª Fase'!C16+'Tabela 1ª Fase'!C28+'Tabela 1ª Fase'!E38+'Tabela 1ª Fase'!E48+'Tabela 1ª Fase'!E58+'Tabela 1ª Fase'!C74+'Tabela 1ª Fase'!C80+'Tabela 1ª Fase'!C92)</f>
        <v>20</v>
      </c>
      <c r="J4" s="40">
        <f>SUM('Tabela 1ª Fase'!C10+'Tabela 1ª Fase'!E16+'Tabela 1ª Fase'!E28+'Tabela 1ª Fase'!C38+'Tabela 1ª Fase'!C48+'Tabela 1ª Fase'!C58+'Tabela 1ª Fase'!E74+'Tabela 1ª Fase'!E80+'Tabela 1ª Fase'!E92)</f>
        <v>10</v>
      </c>
      <c r="K4" s="41">
        <f aca="true" t="shared" si="2" ref="K4:K13">SUM(I4-J4)</f>
        <v>10</v>
      </c>
      <c r="L4" s="122"/>
      <c r="M4" s="47">
        <v>1</v>
      </c>
      <c r="N4" s="47">
        <f aca="true" t="shared" si="3" ref="N4:N13">SUM(25-M4)</f>
        <v>24</v>
      </c>
      <c r="O4" s="121">
        <v>12</v>
      </c>
      <c r="P4" s="121">
        <f aca="true" t="shared" si="4" ref="P4:P13">SUM(N4+O4)</f>
        <v>36</v>
      </c>
    </row>
    <row r="5" spans="1:16" s="21" customFormat="1" ht="24.75" customHeight="1" thickBot="1" thickTop="1">
      <c r="A5" s="148"/>
      <c r="B5" s="39">
        <f t="shared" si="0"/>
        <v>0.7037037037037037</v>
      </c>
      <c r="C5" s="42" t="str">
        <f>Times!A8</f>
        <v>RIV</v>
      </c>
      <c r="D5" s="42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5" s="40">
        <f t="shared" si="1"/>
        <v>19</v>
      </c>
      <c r="F5" s="42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6</v>
      </c>
      <c r="G5" s="42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1</v>
      </c>
      <c r="H5" s="42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2</v>
      </c>
      <c r="I5" s="42">
        <f>SUM('Tabela 1ª Fase'!E16+'Tabela 1ª Fase'!E22+'Tabela 1ª Fase'!E32+'Tabela 1ª Fase'!E46+'Tabela 1ª Fase'!C56+'Tabela 1ª Fase'!E66+'Tabela 1ª Fase'!E70+'Tabela 1ª Fase'!C86+'Tabela 1ª Fase'!E96)</f>
        <v>14</v>
      </c>
      <c r="J5" s="42">
        <f>SUM('Tabela 1ª Fase'!C16+'Tabela 1ª Fase'!C22+'Tabela 1ª Fase'!C32+'Tabela 1ª Fase'!C46+'Tabela 1ª Fase'!E56+'Tabela 1ª Fase'!C66+'Tabela 1ª Fase'!C70+'Tabela 1ª Fase'!E86+'Tabela 1ª Fase'!C96)</f>
        <v>10</v>
      </c>
      <c r="K5" s="41">
        <f t="shared" si="2"/>
        <v>4</v>
      </c>
      <c r="L5" s="122"/>
      <c r="M5" s="47">
        <v>2</v>
      </c>
      <c r="N5" s="47">
        <f t="shared" si="3"/>
        <v>23</v>
      </c>
      <c r="O5" s="121">
        <v>8</v>
      </c>
      <c r="P5" s="121">
        <f t="shared" si="4"/>
        <v>31</v>
      </c>
    </row>
    <row r="6" spans="1:16" s="21" customFormat="1" ht="24.75" customHeight="1" thickBot="1" thickTop="1">
      <c r="A6" s="148"/>
      <c r="B6" s="39">
        <f t="shared" si="0"/>
        <v>0.6666666666666666</v>
      </c>
      <c r="C6" s="42" t="str">
        <f>Times!A3</f>
        <v>KAS</v>
      </c>
      <c r="D6" s="42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40">
        <f t="shared" si="1"/>
        <v>18</v>
      </c>
      <c r="F6" s="42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5</v>
      </c>
      <c r="G6" s="42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3</v>
      </c>
      <c r="H6" s="42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1</v>
      </c>
      <c r="I6" s="42">
        <f>SUM('Tabela 1ª Fase'!C12+'Tabela 1ª Fase'!C24+'Tabela 1ª Fase'!E30+'Tabela 1ª Fase'!C38+'Tabela 1ª Fase'!E52+'Tabela 1ª Fase'!C64+'Tabela 1ª Fase'!C70+'Tabela 1ª Fase'!C78+'Tabela 1ª Fase'!C90)</f>
        <v>11</v>
      </c>
      <c r="J6" s="42">
        <f>SUM('Tabela 1ª Fase'!E12+'Tabela 1ª Fase'!E24+'Tabela 1ª Fase'!C30+'Tabela 1ª Fase'!E38+'Tabela 1ª Fase'!C52+'Tabela 1ª Fase'!E64+'Tabela 1ª Fase'!E70+'Tabela 1ª Fase'!E78+'Tabela 1ª Fase'!E90)</f>
        <v>7</v>
      </c>
      <c r="K6" s="41">
        <f t="shared" si="2"/>
        <v>4</v>
      </c>
      <c r="L6" s="122"/>
      <c r="M6" s="47">
        <v>3</v>
      </c>
      <c r="N6" s="47">
        <f t="shared" si="3"/>
        <v>22</v>
      </c>
      <c r="O6" s="121">
        <v>14</v>
      </c>
      <c r="P6" s="121">
        <f t="shared" si="4"/>
        <v>36</v>
      </c>
    </row>
    <row r="7" spans="1:16" s="21" customFormat="1" ht="24.75" customHeight="1" thickBot="1" thickTop="1">
      <c r="A7" s="148"/>
      <c r="B7" s="39">
        <f t="shared" si="0"/>
        <v>0.4444444444444444</v>
      </c>
      <c r="C7" s="42" t="str">
        <f>Times!A6</f>
        <v>FLU</v>
      </c>
      <c r="D7" s="42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7" s="40">
        <f t="shared" si="1"/>
        <v>12</v>
      </c>
      <c r="F7" s="42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3</v>
      </c>
      <c r="G7" s="42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3</v>
      </c>
      <c r="H7" s="42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3</v>
      </c>
      <c r="I7" s="42">
        <f>SUM('Tabela 1ª Fase'!E12+'Tabela 1ª Fase'!C18+'Tabela 1ª Fase'!E28+'Tabela 1ª Fase'!C36+'Tabela 1ª Fase'!C46+'Tabela 1ª Fase'!E60+'Tabela 1ª Fase'!E72+'Tabela 1ª Fase'!C84+'Tabela 1ª Fase'!E94)</f>
        <v>11</v>
      </c>
      <c r="J7" s="42">
        <f>SUM('Tabela 1ª Fase'!C12+'Tabela 1ª Fase'!E18+'Tabela 1ª Fase'!C28+'Tabela 1ª Fase'!E36+'Tabela 1ª Fase'!E46+'Tabela 1ª Fase'!C60+'Tabela 1ª Fase'!C72+'Tabela 1ª Fase'!E84+'Tabela 1ª Fase'!C94)</f>
        <v>10</v>
      </c>
      <c r="K7" s="41">
        <f t="shared" si="2"/>
        <v>1</v>
      </c>
      <c r="L7" s="122"/>
      <c r="M7" s="182">
        <v>4</v>
      </c>
      <c r="N7" s="47">
        <f t="shared" si="3"/>
        <v>21</v>
      </c>
      <c r="O7" s="121">
        <v>7</v>
      </c>
      <c r="P7" s="121">
        <f t="shared" si="4"/>
        <v>28</v>
      </c>
    </row>
    <row r="8" spans="1:16" s="21" customFormat="1" ht="24.75" customHeight="1" thickBot="1" thickTop="1">
      <c r="A8" s="148"/>
      <c r="B8" s="39">
        <f t="shared" si="0"/>
        <v>0.4074074074074074</v>
      </c>
      <c r="C8" s="42" t="str">
        <f>Times!A2</f>
        <v>FLA</v>
      </c>
      <c r="D8" s="42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8" s="40">
        <f t="shared" si="1"/>
        <v>11</v>
      </c>
      <c r="F8" s="42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2</v>
      </c>
      <c r="G8" s="42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5</v>
      </c>
      <c r="H8" s="42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2</v>
      </c>
      <c r="I8" s="42">
        <f>SUM('Tabela 1ª Fase'!C10+'Tabela 1ª Fase'!C22+'Tabela 1ª Fase'!C30+'Tabela 1ª Fase'!C40+'Tabela 1ª Fase'!C54+'Tabela 1ª Fase'!C62+'Tabela 1ª Fase'!C76+'Tabela 1ª Fase'!E82+'Tabela 1ª Fase'!C94)</f>
        <v>10</v>
      </c>
      <c r="J8" s="42">
        <f>SUM('Tabela 1ª Fase'!E10+'Tabela 1ª Fase'!E22+'Tabela 1ª Fase'!E30+'Tabela 1ª Fase'!E40+'Tabela 1ª Fase'!E54+'Tabela 1ª Fase'!E62+'Tabela 1ª Fase'!E76+'Tabela 1ª Fase'!C82+'Tabela 1ª Fase'!E94)</f>
        <v>10</v>
      </c>
      <c r="K8" s="41">
        <f t="shared" si="2"/>
        <v>0</v>
      </c>
      <c r="L8" s="122"/>
      <c r="M8" s="47">
        <v>5</v>
      </c>
      <c r="N8" s="47">
        <f t="shared" si="3"/>
        <v>20</v>
      </c>
      <c r="O8" s="121">
        <v>9</v>
      </c>
      <c r="P8" s="121">
        <f t="shared" si="4"/>
        <v>29</v>
      </c>
    </row>
    <row r="9" spans="1:16" s="21" customFormat="1" ht="24.75" customHeight="1" thickBot="1" thickTop="1">
      <c r="A9" s="148"/>
      <c r="B9" s="39">
        <f t="shared" si="0"/>
        <v>0.4074074074074074</v>
      </c>
      <c r="C9" s="42" t="str">
        <f>Times!A1</f>
        <v>SCR</v>
      </c>
      <c r="D9" s="42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9" s="40">
        <f t="shared" si="1"/>
        <v>11</v>
      </c>
      <c r="F9" s="42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2</v>
      </c>
      <c r="G9" s="42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5</v>
      </c>
      <c r="H9" s="42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2</v>
      </c>
      <c r="I9" s="42">
        <f>SUM('Tabela 1ª Fase'!C8+'Tabela 1ª Fase'!C20+'Tabela 1ª Fase'!C34+'Tabela 1ª Fase'!C42+'Tabela 1ª Fase'!C52+'Tabela 1ª Fase'!C58+'Tabela 1ª Fase'!C72+'Tabela 1ª Fase'!C82+'Tabela 1ª Fase'!C96)</f>
        <v>10</v>
      </c>
      <c r="J9" s="42">
        <f>SUM('Tabela 1ª Fase'!E8+'Tabela 1ª Fase'!E20+'Tabela 1ª Fase'!E34+'Tabela 1ª Fase'!E42+'Tabela 1ª Fase'!E52+'Tabela 1ª Fase'!E58+'Tabela 1ª Fase'!E72+'Tabela 1ª Fase'!E82+'Tabela 1ª Fase'!E96)</f>
        <v>11</v>
      </c>
      <c r="K9" s="41">
        <f t="shared" si="2"/>
        <v>-1</v>
      </c>
      <c r="L9" s="122"/>
      <c r="M9" s="47">
        <v>6</v>
      </c>
      <c r="N9" s="47">
        <f t="shared" si="3"/>
        <v>19</v>
      </c>
      <c r="O9" s="121">
        <v>6</v>
      </c>
      <c r="P9" s="121">
        <f t="shared" si="4"/>
        <v>25</v>
      </c>
    </row>
    <row r="10" spans="1:16" s="21" customFormat="1" ht="24.75" customHeight="1" thickBot="1" thickTop="1">
      <c r="A10" s="148"/>
      <c r="B10" s="39">
        <f t="shared" si="0"/>
        <v>0.37037037037037035</v>
      </c>
      <c r="C10" s="42" t="str">
        <f>Times!A4</f>
        <v>CHE</v>
      </c>
      <c r="D10" s="42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10" s="40">
        <f t="shared" si="1"/>
        <v>10</v>
      </c>
      <c r="F10" s="42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3</v>
      </c>
      <c r="G10" s="42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1</v>
      </c>
      <c r="H10" s="42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5</v>
      </c>
      <c r="I10" s="42">
        <f>SUM('Tabela 1ª Fase'!E8+'Tabela 1ª Fase'!C26+'Tabela 1ª Fase'!E40+'Tabela 1ª Fase'!C48+'Tabela 1ª Fase'!C60+'Tabela 1ª Fase'!C66+'Tabela 1ª Fase'!C68+'Tabela 1ª Fase'!E78+'Tabela 1ª Fase'!C88)</f>
        <v>8</v>
      </c>
      <c r="J10" s="42">
        <f>SUM('Tabela 1ª Fase'!C8+'Tabela 1ª Fase'!E26+'Tabela 1ª Fase'!C40+'Tabela 1ª Fase'!E48+'Tabela 1ª Fase'!E60+'Tabela 1ª Fase'!E66+'Tabela 1ª Fase'!E68+'Tabela 1ª Fase'!C78+'Tabela 1ª Fase'!E88)</f>
        <v>9</v>
      </c>
      <c r="K10" s="41">
        <f t="shared" si="2"/>
        <v>-1</v>
      </c>
      <c r="L10" s="122"/>
      <c r="M10" s="47">
        <v>7</v>
      </c>
      <c r="N10" s="47">
        <f t="shared" si="3"/>
        <v>18</v>
      </c>
      <c r="O10" s="121">
        <v>10</v>
      </c>
      <c r="P10" s="121">
        <f t="shared" si="4"/>
        <v>28</v>
      </c>
    </row>
    <row r="11" spans="1:16" s="21" customFormat="1" ht="24.75" customHeight="1" thickBot="1" thickTop="1">
      <c r="A11" s="148"/>
      <c r="B11" s="39">
        <f t="shared" si="0"/>
        <v>0.2962962962962963</v>
      </c>
      <c r="C11" s="42" t="str">
        <f>Times!A10</f>
        <v>BAY</v>
      </c>
      <c r="D11" s="42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1" s="40">
        <f t="shared" si="1"/>
        <v>8</v>
      </c>
      <c r="F11" s="42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1</v>
      </c>
      <c r="G11" s="42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5</v>
      </c>
      <c r="H11" s="42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3</v>
      </c>
      <c r="I11" s="42">
        <f>SUM('Tabela 1ª Fase'!E14+'Tabela 1ª Fase'!E26+'Tabela 1ª Fase'!E36+'Tabela 1ª Fase'!E42+'Tabela 1ª Fase'!E50+'Tabela 1ª Fase'!E56+'Tabela 1ª Fase'!E76+'Tabela 1ª Fase'!E80+'Tabela 1ª Fase'!E90)</f>
        <v>10</v>
      </c>
      <c r="J11" s="42">
        <f>SUM('Tabela 1ª Fase'!C14+'Tabela 1ª Fase'!C26+'Tabela 1ª Fase'!C36+'Tabela 1ª Fase'!C42+'Tabela 1ª Fase'!C50+'Tabela 1ª Fase'!C56+'Tabela 1ª Fase'!C76+'Tabela 1ª Fase'!C80+'Tabela 1ª Fase'!C90)</f>
        <v>14</v>
      </c>
      <c r="K11" s="41">
        <f t="shared" si="2"/>
        <v>-4</v>
      </c>
      <c r="L11" s="122"/>
      <c r="M11" s="47">
        <v>8</v>
      </c>
      <c r="N11" s="47">
        <f t="shared" si="3"/>
        <v>17</v>
      </c>
      <c r="O11" s="121">
        <v>5</v>
      </c>
      <c r="P11" s="121">
        <f t="shared" si="4"/>
        <v>22</v>
      </c>
    </row>
    <row r="12" spans="1:16" s="21" customFormat="1" ht="24.75" customHeight="1" thickBot="1" thickTop="1">
      <c r="A12" s="148"/>
      <c r="B12" s="39">
        <f t="shared" si="0"/>
        <v>0.2222222222222222</v>
      </c>
      <c r="C12" s="42" t="str">
        <f>Times!A7</f>
        <v>RAC</v>
      </c>
      <c r="D12" s="42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2" s="40">
        <f t="shared" si="1"/>
        <v>6</v>
      </c>
      <c r="F12" s="42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1</v>
      </c>
      <c r="G12" s="42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3</v>
      </c>
      <c r="H12" s="42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5</v>
      </c>
      <c r="I12" s="42">
        <f>SUM('Tabela 1ª Fase'!C14+'Tabela 1ª Fase'!E20+'Tabela 1ª Fase'!C32+'Tabela 1ª Fase'!C44+'Tabela 1ª Fase'!E54+'Tabela 1ª Fase'!E64+'Tabela 1ª Fase'!E74+'Tabela 1ª Fase'!E84+'Tabela 1ª Fase'!E88)</f>
        <v>7</v>
      </c>
      <c r="J12" s="42">
        <f>SUM('Tabela 1ª Fase'!E14+'Tabela 1ª Fase'!C20+'Tabela 1ª Fase'!E32+'Tabela 1ª Fase'!E44+'Tabela 1ª Fase'!C54+'Tabela 1ª Fase'!C64+'Tabela 1ª Fase'!C74+'Tabela 1ª Fase'!C84+'Tabela 1ª Fase'!C88)</f>
        <v>14</v>
      </c>
      <c r="K12" s="41">
        <f t="shared" si="2"/>
        <v>-7</v>
      </c>
      <c r="L12" s="117"/>
      <c r="M12" s="47">
        <v>9</v>
      </c>
      <c r="N12" s="47">
        <f t="shared" si="3"/>
        <v>16</v>
      </c>
      <c r="O12" s="121">
        <v>4</v>
      </c>
      <c r="P12" s="121">
        <f t="shared" si="4"/>
        <v>20</v>
      </c>
    </row>
    <row r="13" spans="1:16" s="21" customFormat="1" ht="24.75" customHeight="1" thickBot="1" thickTop="1">
      <c r="A13" s="148"/>
      <c r="B13" s="39">
        <f t="shared" si="0"/>
        <v>0.18518518518518517</v>
      </c>
      <c r="C13" s="42" t="str">
        <f>Times!A9</f>
        <v>MIL</v>
      </c>
      <c r="D13" s="42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3" s="40">
        <f t="shared" si="1"/>
        <v>5</v>
      </c>
      <c r="F13" s="42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0</v>
      </c>
      <c r="G13" s="42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5</v>
      </c>
      <c r="H13" s="42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4</v>
      </c>
      <c r="I13" s="42">
        <f>SUM('Tabela 1ª Fase'!E18+'Tabela 1ª Fase'!E24+'Tabela 1ª Fase'!E34+'Tabela 1ª Fase'!E44+'Tabela 1ª Fase'!C50+'Tabela 1ª Fase'!E62+'Tabela 1ª Fase'!E68+'Tabela 1ª Fase'!E86+'Tabela 1ª Fase'!E92)</f>
        <v>4</v>
      </c>
      <c r="J13" s="42">
        <f>SUM('Tabela 1ª Fase'!C18+'Tabela 1ª Fase'!C24+'Tabela 1ª Fase'!C34+'Tabela 1ª Fase'!C44+'Tabela 1ª Fase'!E50+'Tabela 1ª Fase'!C62+'Tabela 1ª Fase'!C68+'Tabela 1ª Fase'!C86+'Tabela 1ª Fase'!C92)</f>
        <v>10</v>
      </c>
      <c r="K13" s="41">
        <f t="shared" si="2"/>
        <v>-6</v>
      </c>
      <c r="L13" s="117"/>
      <c r="M13" s="47">
        <v>10</v>
      </c>
      <c r="N13" s="47">
        <f t="shared" si="3"/>
        <v>15</v>
      </c>
      <c r="O13" s="121">
        <v>3</v>
      </c>
      <c r="P13" s="121">
        <f t="shared" si="4"/>
        <v>18</v>
      </c>
    </row>
    <row r="14" spans="1:16" s="21" customFormat="1" ht="6.75" customHeight="1" thickBot="1" thickTop="1">
      <c r="A14" s="43"/>
      <c r="B14" s="44"/>
      <c r="C14" s="45"/>
      <c r="D14" s="45"/>
      <c r="E14" s="45"/>
      <c r="F14" s="45"/>
      <c r="G14" s="45"/>
      <c r="H14" s="45"/>
      <c r="I14" s="45"/>
      <c r="J14" s="45"/>
      <c r="K14" s="64"/>
      <c r="L14" s="118"/>
      <c r="M14" s="118"/>
      <c r="N14" s="118"/>
      <c r="O14" s="118"/>
      <c r="P14" s="118"/>
    </row>
    <row r="15" ht="24" thickTop="1"/>
  </sheetData>
  <sheetProtection password="DF54" sheet="1"/>
  <mergeCells count="3">
    <mergeCell ref="A1:K2"/>
    <mergeCell ref="A3:A13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0" zoomScaleNormal="60" zoomScalePageLayoutView="0" workbookViewId="0" topLeftCell="A1">
      <selection activeCell="N23" sqref="N23:N24"/>
    </sheetView>
  </sheetViews>
  <sheetFormatPr defaultColWidth="9.140625" defaultRowHeight="12.75"/>
  <cols>
    <col min="1" max="1" width="2.7109375" style="0" customWidth="1"/>
    <col min="2" max="4" width="13.7109375" style="0" customWidth="1"/>
    <col min="5" max="5" width="3.28125" style="0" customWidth="1"/>
    <col min="6" max="6" width="6.57421875" style="67" customWidth="1"/>
    <col min="7" max="7" width="7.421875" style="0" customWidth="1"/>
    <col min="8" max="8" width="25.28125" style="4" customWidth="1"/>
    <col min="9" max="9" width="4.7109375" style="6" customWidth="1"/>
    <col min="10" max="10" width="4.57421875" style="70" customWidth="1"/>
    <col min="11" max="11" width="4.7109375" style="6" customWidth="1"/>
    <col min="12" max="12" width="25.28125" style="4" customWidth="1"/>
    <col min="13" max="13" width="2.28125" style="4" customWidth="1"/>
    <col min="14" max="14" width="25.28125" style="4" customWidth="1"/>
    <col min="15" max="15" width="4.7109375" style="6" customWidth="1"/>
    <col min="16" max="16" width="4.57421875" style="70" customWidth="1"/>
    <col min="17" max="17" width="4.7109375" style="6" customWidth="1"/>
    <col min="18" max="18" width="25.28125" style="4" customWidth="1"/>
    <col min="19" max="19" width="7.421875" style="0" customWidth="1"/>
    <col min="20" max="20" width="6.57421875" style="0" customWidth="1"/>
    <col min="21" max="21" width="3.8515625" style="0" customWidth="1"/>
    <col min="22" max="24" width="10.7109375" style="0" customWidth="1"/>
    <col min="25" max="26" width="8.7109375" style="0" customWidth="1"/>
  </cols>
  <sheetData>
    <row r="1" spans="1:24" ht="15.75" customHeight="1" thickTop="1">
      <c r="A1" s="175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7"/>
      <c r="S1" s="181">
        <v>43330</v>
      </c>
      <c r="T1" s="176"/>
      <c r="U1" s="176"/>
      <c r="V1" s="176"/>
      <c r="W1" s="176"/>
      <c r="X1" s="177"/>
    </row>
    <row r="2" spans="1:24" ht="15.75" customHeight="1" thickBo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80"/>
      <c r="S2" s="178"/>
      <c r="T2" s="179"/>
      <c r="U2" s="179"/>
      <c r="V2" s="179"/>
      <c r="W2" s="179"/>
      <c r="X2" s="180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66" t="s">
        <v>70</v>
      </c>
      <c r="C4" s="167"/>
      <c r="D4" s="168"/>
      <c r="E4" s="68"/>
      <c r="F4" s="71">
        <v>1</v>
      </c>
      <c r="G4" s="72" t="s">
        <v>71</v>
      </c>
      <c r="H4" s="73" t="s">
        <v>85</v>
      </c>
      <c r="I4" s="74">
        <v>1</v>
      </c>
      <c r="J4" s="73" t="s">
        <v>0</v>
      </c>
      <c r="K4" s="74">
        <v>1</v>
      </c>
      <c r="L4" s="75" t="s">
        <v>78</v>
      </c>
      <c r="M4" s="76"/>
      <c r="N4" s="73" t="s">
        <v>87</v>
      </c>
      <c r="O4" s="74">
        <v>2</v>
      </c>
      <c r="P4" s="73" t="s">
        <v>0</v>
      </c>
      <c r="Q4" s="74">
        <v>0</v>
      </c>
      <c r="R4" s="75" t="s">
        <v>77</v>
      </c>
      <c r="S4" s="77" t="s">
        <v>75</v>
      </c>
      <c r="T4" s="72">
        <v>3</v>
      </c>
      <c r="U4" s="78"/>
      <c r="V4" s="155" t="s">
        <v>62</v>
      </c>
      <c r="W4" s="155"/>
      <c r="X4" s="155"/>
      <c r="Y4" s="156" t="s">
        <v>87</v>
      </c>
      <c r="Z4" s="156"/>
      <c r="AA4" s="79">
        <v>14</v>
      </c>
    </row>
    <row r="5" spans="2:27" ht="13.5" customHeight="1" thickBot="1" thickTop="1">
      <c r="B5" s="169"/>
      <c r="C5" s="170"/>
      <c r="D5" s="171"/>
      <c r="F5" s="80"/>
      <c r="G5" s="81"/>
      <c r="H5" s="82"/>
      <c r="I5" s="83"/>
      <c r="J5" s="84"/>
      <c r="K5" s="83"/>
      <c r="L5" s="82"/>
      <c r="M5" s="82"/>
      <c r="N5" s="82"/>
      <c r="O5" s="83"/>
      <c r="P5" s="84"/>
      <c r="Q5" s="83"/>
      <c r="R5" s="82"/>
      <c r="S5" s="81"/>
      <c r="T5" s="85"/>
      <c r="U5" s="78"/>
      <c r="V5" s="78"/>
      <c r="W5" s="78"/>
      <c r="X5" s="78"/>
      <c r="Y5" s="86"/>
      <c r="Z5" s="86"/>
      <c r="AA5" s="78"/>
    </row>
    <row r="6" spans="2:27" ht="30" customHeight="1" thickBot="1" thickTop="1">
      <c r="B6" s="172"/>
      <c r="C6" s="173"/>
      <c r="D6" s="174"/>
      <c r="F6" s="87">
        <v>2</v>
      </c>
      <c r="G6" s="88" t="s">
        <v>76</v>
      </c>
      <c r="H6" s="73" t="s">
        <v>98</v>
      </c>
      <c r="I6" s="74">
        <v>0</v>
      </c>
      <c r="J6" s="73" t="s">
        <v>0</v>
      </c>
      <c r="K6" s="74">
        <v>4</v>
      </c>
      <c r="L6" s="75" t="s">
        <v>73</v>
      </c>
      <c r="M6" s="89"/>
      <c r="N6" s="73" t="s">
        <v>72</v>
      </c>
      <c r="O6" s="74">
        <v>0</v>
      </c>
      <c r="P6" s="73" t="s">
        <v>0</v>
      </c>
      <c r="Q6" s="74">
        <v>1</v>
      </c>
      <c r="R6" s="75" t="s">
        <v>74</v>
      </c>
      <c r="S6" s="90" t="s">
        <v>79</v>
      </c>
      <c r="T6" s="88">
        <v>4</v>
      </c>
      <c r="U6" s="78"/>
      <c r="V6" s="155" t="s">
        <v>63</v>
      </c>
      <c r="W6" s="155"/>
      <c r="X6" s="155"/>
      <c r="Y6" s="156" t="s">
        <v>85</v>
      </c>
      <c r="Z6" s="156"/>
      <c r="AA6" s="79">
        <v>12</v>
      </c>
    </row>
    <row r="7" spans="2:27" ht="13.5" customHeight="1" thickBot="1" thickTop="1">
      <c r="B7" s="67"/>
      <c r="C7" s="67"/>
      <c r="D7" s="67"/>
      <c r="F7" s="91"/>
      <c r="G7" s="91"/>
      <c r="H7" s="92"/>
      <c r="I7" s="93"/>
      <c r="J7" s="92"/>
      <c r="K7" s="93"/>
      <c r="L7" s="92"/>
      <c r="M7" s="92"/>
      <c r="N7" s="92"/>
      <c r="O7" s="93"/>
      <c r="P7" s="92"/>
      <c r="Q7" s="93"/>
      <c r="R7" s="92"/>
      <c r="S7" s="91"/>
      <c r="T7" s="91"/>
      <c r="U7" s="78"/>
      <c r="V7" s="78"/>
      <c r="W7" s="78"/>
      <c r="X7" s="78"/>
      <c r="Y7" s="86"/>
      <c r="Z7" s="86"/>
      <c r="AA7" s="94"/>
    </row>
    <row r="8" spans="2:27" ht="30" customHeight="1" thickBot="1" thickTop="1">
      <c r="B8" s="163" t="s">
        <v>80</v>
      </c>
      <c r="C8" s="164"/>
      <c r="D8" s="165"/>
      <c r="E8" s="68"/>
      <c r="F8" s="71">
        <v>5</v>
      </c>
      <c r="G8" s="72" t="s">
        <v>71</v>
      </c>
      <c r="H8" s="183" t="s">
        <v>85</v>
      </c>
      <c r="I8" s="184">
        <v>3</v>
      </c>
      <c r="J8" s="73" t="s">
        <v>0</v>
      </c>
      <c r="K8" s="74">
        <v>1</v>
      </c>
      <c r="L8" s="75" t="s">
        <v>74</v>
      </c>
      <c r="M8" s="76"/>
      <c r="N8" s="73" t="s">
        <v>87</v>
      </c>
      <c r="O8" s="74">
        <v>3</v>
      </c>
      <c r="P8" s="73" t="s">
        <v>0</v>
      </c>
      <c r="Q8" s="74">
        <v>1</v>
      </c>
      <c r="R8" s="75" t="s">
        <v>73</v>
      </c>
      <c r="S8" s="77" t="s">
        <v>76</v>
      </c>
      <c r="T8" s="72">
        <v>6</v>
      </c>
      <c r="U8" s="78"/>
      <c r="V8" s="155" t="s">
        <v>64</v>
      </c>
      <c r="W8" s="155"/>
      <c r="X8" s="155"/>
      <c r="Y8" s="156" t="s">
        <v>73</v>
      </c>
      <c r="Z8" s="156"/>
      <c r="AA8" s="79">
        <v>10</v>
      </c>
    </row>
    <row r="9" spans="2:27" ht="13.5" customHeight="1" thickBot="1" thickTop="1">
      <c r="B9" s="67"/>
      <c r="C9" s="67"/>
      <c r="D9" s="67"/>
      <c r="F9" s="95"/>
      <c r="G9" s="95"/>
      <c r="H9" s="96"/>
      <c r="I9" s="97"/>
      <c r="J9" s="98"/>
      <c r="K9" s="97"/>
      <c r="L9" s="96"/>
      <c r="M9" s="98"/>
      <c r="N9" s="96"/>
      <c r="O9" s="97"/>
      <c r="P9" s="98"/>
      <c r="Q9" s="97"/>
      <c r="R9" s="96"/>
      <c r="S9" s="95"/>
      <c r="T9" s="95"/>
      <c r="U9" s="78"/>
      <c r="V9" s="78"/>
      <c r="W9" s="78"/>
      <c r="X9" s="78"/>
      <c r="Y9" s="78"/>
      <c r="Z9" s="78"/>
      <c r="AA9" s="78"/>
    </row>
    <row r="10" spans="2:27" ht="30" customHeight="1" thickBot="1" thickTop="1">
      <c r="B10" s="157" t="s">
        <v>81</v>
      </c>
      <c r="C10" s="158"/>
      <c r="D10" s="159"/>
      <c r="E10" s="68"/>
      <c r="F10" s="99">
        <v>7</v>
      </c>
      <c r="G10" s="72" t="s">
        <v>76</v>
      </c>
      <c r="H10" s="73" t="s">
        <v>74</v>
      </c>
      <c r="I10" s="74">
        <v>0</v>
      </c>
      <c r="J10" s="73" t="s">
        <v>0</v>
      </c>
      <c r="K10" s="74">
        <v>4</v>
      </c>
      <c r="L10" s="75" t="s">
        <v>73</v>
      </c>
      <c r="M10" s="100"/>
      <c r="N10" s="66"/>
      <c r="O10" s="101"/>
      <c r="P10" s="66"/>
      <c r="Q10" s="101"/>
      <c r="R10" s="66"/>
      <c r="S10" s="102"/>
      <c r="T10" s="103"/>
      <c r="U10" s="78"/>
      <c r="V10" s="155" t="s">
        <v>65</v>
      </c>
      <c r="W10" s="155"/>
      <c r="X10" s="155"/>
      <c r="Y10" s="156" t="s">
        <v>74</v>
      </c>
      <c r="Z10" s="156"/>
      <c r="AA10" s="79">
        <v>9</v>
      </c>
    </row>
    <row r="11" spans="2:27" ht="13.5" customHeight="1" thickBot="1" thickTop="1">
      <c r="B11" s="67"/>
      <c r="C11" s="67"/>
      <c r="D11" s="67"/>
      <c r="F11" s="95"/>
      <c r="G11" s="95"/>
      <c r="H11" s="104"/>
      <c r="I11" s="97"/>
      <c r="J11" s="98"/>
      <c r="K11" s="97"/>
      <c r="L11" s="104"/>
      <c r="M11" s="105"/>
      <c r="N11" s="106"/>
      <c r="O11" s="107"/>
      <c r="P11" s="105"/>
      <c r="Q11" s="107"/>
      <c r="R11" s="106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30" customHeight="1" thickBot="1" thickTop="1">
      <c r="B12" s="157" t="s">
        <v>82</v>
      </c>
      <c r="C12" s="158"/>
      <c r="D12" s="159"/>
      <c r="E12" s="69"/>
      <c r="F12" s="99">
        <v>8</v>
      </c>
      <c r="G12" s="72" t="s">
        <v>71</v>
      </c>
      <c r="H12" s="73" t="s">
        <v>85</v>
      </c>
      <c r="I12" s="74">
        <v>0</v>
      </c>
      <c r="J12" s="73" t="s">
        <v>0</v>
      </c>
      <c r="K12" s="74">
        <v>1</v>
      </c>
      <c r="L12" s="75" t="s">
        <v>87</v>
      </c>
      <c r="M12" s="107"/>
      <c r="N12" s="108"/>
      <c r="O12" s="107"/>
      <c r="P12" s="65"/>
      <c r="Q12" s="107"/>
      <c r="R12" s="108"/>
      <c r="S12" s="78"/>
      <c r="T12" s="78"/>
      <c r="U12" s="78"/>
      <c r="V12" s="155" t="s">
        <v>66</v>
      </c>
      <c r="W12" s="155"/>
      <c r="X12" s="155"/>
      <c r="Y12" s="156" t="s">
        <v>98</v>
      </c>
      <c r="Z12" s="156"/>
      <c r="AA12" s="79">
        <v>8</v>
      </c>
    </row>
    <row r="13" spans="2:27" ht="13.5" customHeight="1" thickBot="1" thickTop="1">
      <c r="B13" s="67"/>
      <c r="C13" s="67"/>
      <c r="D13" s="67"/>
      <c r="F13" s="95"/>
      <c r="G13" s="95"/>
      <c r="H13" s="96"/>
      <c r="I13" s="109"/>
      <c r="J13" s="98"/>
      <c r="K13" s="109"/>
      <c r="L13" s="96"/>
      <c r="M13" s="108"/>
      <c r="N13" s="108"/>
      <c r="O13" s="94"/>
      <c r="P13" s="105"/>
      <c r="Q13" s="94"/>
      <c r="R13" s="108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30" customHeight="1" thickBot="1" thickTop="1">
      <c r="B14" s="166" t="s">
        <v>83</v>
      </c>
      <c r="C14" s="167"/>
      <c r="D14" s="168"/>
      <c r="E14" s="68"/>
      <c r="F14" s="71">
        <v>9</v>
      </c>
      <c r="G14" s="72" t="s">
        <v>71</v>
      </c>
      <c r="H14" s="73"/>
      <c r="I14" s="74"/>
      <c r="J14" s="73" t="s">
        <v>0</v>
      </c>
      <c r="K14" s="74"/>
      <c r="L14" s="75"/>
      <c r="M14" s="76"/>
      <c r="N14" s="73"/>
      <c r="O14" s="74"/>
      <c r="P14" s="73" t="s">
        <v>0</v>
      </c>
      <c r="Q14" s="74"/>
      <c r="R14" s="75"/>
      <c r="S14" s="77" t="s">
        <v>75</v>
      </c>
      <c r="T14" s="72">
        <v>11</v>
      </c>
      <c r="U14" s="78"/>
      <c r="V14" s="160" t="s">
        <v>67</v>
      </c>
      <c r="W14" s="161"/>
      <c r="X14" s="162"/>
      <c r="Y14" s="156" t="s">
        <v>72</v>
      </c>
      <c r="Z14" s="156"/>
      <c r="AA14" s="79">
        <v>7</v>
      </c>
    </row>
    <row r="15" spans="2:27" ht="13.5" customHeight="1" thickBot="1" thickTop="1">
      <c r="B15" s="169"/>
      <c r="C15" s="170"/>
      <c r="D15" s="171"/>
      <c r="F15" s="110"/>
      <c r="G15" s="81"/>
      <c r="H15" s="82"/>
      <c r="I15" s="83"/>
      <c r="J15" s="84"/>
      <c r="K15" s="83"/>
      <c r="L15" s="82"/>
      <c r="M15" s="82"/>
      <c r="N15" s="82"/>
      <c r="O15" s="83"/>
      <c r="P15" s="84"/>
      <c r="Q15" s="83"/>
      <c r="R15" s="82"/>
      <c r="S15" s="81"/>
      <c r="T15" s="111"/>
      <c r="U15" s="78"/>
      <c r="V15" s="78"/>
      <c r="W15" s="78"/>
      <c r="X15" s="78"/>
      <c r="Y15" s="78"/>
      <c r="Z15" s="78"/>
      <c r="AA15" s="78"/>
    </row>
    <row r="16" spans="2:27" ht="30" customHeight="1" thickBot="1" thickTop="1">
      <c r="B16" s="172"/>
      <c r="C16" s="173"/>
      <c r="D16" s="174"/>
      <c r="F16" s="87">
        <v>10</v>
      </c>
      <c r="G16" s="88" t="s">
        <v>76</v>
      </c>
      <c r="H16" s="73"/>
      <c r="I16" s="74"/>
      <c r="J16" s="73" t="s">
        <v>0</v>
      </c>
      <c r="K16" s="74"/>
      <c r="L16" s="75"/>
      <c r="M16" s="89"/>
      <c r="N16" s="73"/>
      <c r="O16" s="74"/>
      <c r="P16" s="73" t="s">
        <v>0</v>
      </c>
      <c r="Q16" s="74"/>
      <c r="R16" s="75"/>
      <c r="S16" s="90" t="s">
        <v>79</v>
      </c>
      <c r="T16" s="88">
        <v>12</v>
      </c>
      <c r="U16" s="78"/>
      <c r="V16" s="160" t="s">
        <v>68</v>
      </c>
      <c r="W16" s="161"/>
      <c r="X16" s="162"/>
      <c r="Y16" s="156" t="s">
        <v>77</v>
      </c>
      <c r="Z16" s="156"/>
      <c r="AA16" s="79">
        <v>6</v>
      </c>
    </row>
    <row r="17" spans="2:27" ht="13.5" customHeight="1" thickBot="1" thickTop="1">
      <c r="B17" s="67"/>
      <c r="C17" s="67"/>
      <c r="D17" s="67"/>
      <c r="F17" s="91"/>
      <c r="G17" s="91"/>
      <c r="H17" s="112"/>
      <c r="I17" s="113"/>
      <c r="J17" s="112"/>
      <c r="K17" s="113"/>
      <c r="L17" s="112"/>
      <c r="M17" s="112"/>
      <c r="N17" s="112"/>
      <c r="O17" s="113"/>
      <c r="P17" s="112"/>
      <c r="Q17" s="113"/>
      <c r="R17" s="112"/>
      <c r="S17" s="91"/>
      <c r="T17" s="91"/>
      <c r="U17" s="78"/>
      <c r="V17" s="78"/>
      <c r="W17" s="78"/>
      <c r="X17" s="78"/>
      <c r="Y17" s="86"/>
      <c r="Z17" s="86"/>
      <c r="AA17" s="94"/>
    </row>
    <row r="18" spans="2:27" ht="30" customHeight="1" thickBot="1" thickTop="1">
      <c r="B18" s="163" t="s">
        <v>84</v>
      </c>
      <c r="C18" s="164"/>
      <c r="D18" s="165"/>
      <c r="E18" s="68"/>
      <c r="F18" s="99">
        <v>13</v>
      </c>
      <c r="G18" s="72" t="s">
        <v>75</v>
      </c>
      <c r="H18" s="73"/>
      <c r="I18" s="74"/>
      <c r="J18" s="73" t="s">
        <v>0</v>
      </c>
      <c r="K18" s="74"/>
      <c r="L18" s="75"/>
      <c r="M18" s="76"/>
      <c r="N18" s="73"/>
      <c r="O18" s="74"/>
      <c r="P18" s="73" t="s">
        <v>0</v>
      </c>
      <c r="Q18" s="74"/>
      <c r="R18" s="75"/>
      <c r="S18" s="90" t="s">
        <v>79</v>
      </c>
      <c r="T18" s="114">
        <v>14</v>
      </c>
      <c r="U18" s="78"/>
      <c r="V18" s="160" t="s">
        <v>69</v>
      </c>
      <c r="W18" s="161"/>
      <c r="X18" s="162"/>
      <c r="Y18" s="156" t="s">
        <v>78</v>
      </c>
      <c r="Z18" s="156"/>
      <c r="AA18" s="79">
        <v>5</v>
      </c>
    </row>
    <row r="19" spans="2:27" ht="13.5" customHeight="1" thickBot="1" thickTop="1">
      <c r="B19" s="67"/>
      <c r="C19" s="67"/>
      <c r="D19" s="67"/>
      <c r="F19" s="95"/>
      <c r="G19" s="95"/>
      <c r="H19" s="96"/>
      <c r="I19" s="97"/>
      <c r="J19" s="98"/>
      <c r="K19" s="97"/>
      <c r="L19" s="96"/>
      <c r="M19" s="98"/>
      <c r="N19" s="96"/>
      <c r="O19" s="97"/>
      <c r="P19" s="98"/>
      <c r="Q19" s="97"/>
      <c r="R19" s="96"/>
      <c r="S19" s="95"/>
      <c r="T19" s="95"/>
      <c r="U19" s="78"/>
      <c r="V19" s="78"/>
      <c r="W19" s="78"/>
      <c r="X19" s="78"/>
      <c r="Y19" s="78"/>
      <c r="Z19" s="78"/>
      <c r="AA19" s="78"/>
    </row>
    <row r="20" spans="2:27" ht="30" customHeight="1" thickBot="1" thickTop="1">
      <c r="B20" s="157" t="s">
        <v>88</v>
      </c>
      <c r="C20" s="158"/>
      <c r="D20" s="159"/>
      <c r="E20" s="68"/>
      <c r="F20" s="99">
        <v>15</v>
      </c>
      <c r="G20" s="72" t="s">
        <v>79</v>
      </c>
      <c r="H20" s="73"/>
      <c r="I20" s="74"/>
      <c r="J20" s="73" t="s">
        <v>0</v>
      </c>
      <c r="K20" s="74"/>
      <c r="L20" s="75"/>
      <c r="M20" s="100"/>
      <c r="N20" s="66"/>
      <c r="O20" s="101"/>
      <c r="P20" s="66"/>
      <c r="Q20" s="101"/>
      <c r="R20" s="66"/>
      <c r="S20" s="102"/>
      <c r="T20" s="103"/>
      <c r="U20" s="78"/>
      <c r="V20" s="155" t="s">
        <v>89</v>
      </c>
      <c r="W20" s="155"/>
      <c r="X20" s="155"/>
      <c r="Y20" s="156" t="s">
        <v>97</v>
      </c>
      <c r="Z20" s="156"/>
      <c r="AA20" s="79">
        <v>4</v>
      </c>
    </row>
    <row r="21" spans="2:27" ht="13.5" customHeight="1" thickBot="1" thickTop="1">
      <c r="B21" s="67"/>
      <c r="C21" s="67"/>
      <c r="D21" s="67"/>
      <c r="F21" s="95"/>
      <c r="G21" s="95"/>
      <c r="H21" s="104"/>
      <c r="I21" s="97"/>
      <c r="J21" s="98"/>
      <c r="K21" s="97"/>
      <c r="L21" s="104"/>
      <c r="M21" s="105"/>
      <c r="N21" s="106"/>
      <c r="O21" s="107"/>
      <c r="P21" s="105"/>
      <c r="Q21" s="107"/>
      <c r="R21" s="106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30" customHeight="1" thickBot="1" thickTop="1">
      <c r="B22" s="157" t="s">
        <v>90</v>
      </c>
      <c r="C22" s="158"/>
      <c r="D22" s="159"/>
      <c r="E22" s="69"/>
      <c r="F22" s="99">
        <v>16</v>
      </c>
      <c r="G22" s="114" t="s">
        <v>75</v>
      </c>
      <c r="H22" s="73" t="s">
        <v>97</v>
      </c>
      <c r="I22" s="74">
        <v>2</v>
      </c>
      <c r="J22" s="73" t="s">
        <v>0</v>
      </c>
      <c r="K22" s="74">
        <v>1</v>
      </c>
      <c r="L22" s="75" t="s">
        <v>86</v>
      </c>
      <c r="M22" s="107"/>
      <c r="N22" s="108"/>
      <c r="O22" s="107"/>
      <c r="P22" s="65"/>
      <c r="Q22" s="107"/>
      <c r="R22" s="108"/>
      <c r="S22" s="78"/>
      <c r="T22" s="78"/>
      <c r="U22" s="78"/>
      <c r="V22" s="155" t="s">
        <v>91</v>
      </c>
      <c r="W22" s="155"/>
      <c r="X22" s="155"/>
      <c r="Y22" s="156" t="s">
        <v>86</v>
      </c>
      <c r="Z22" s="156"/>
      <c r="AA22" s="79">
        <v>3</v>
      </c>
    </row>
    <row r="23" spans="2:27" ht="13.5" customHeight="1" thickTop="1">
      <c r="B23" s="67"/>
      <c r="C23" s="67"/>
      <c r="D23" s="67"/>
      <c r="F23" s="78"/>
      <c r="G23" s="78"/>
      <c r="H23" s="123"/>
      <c r="I23" s="124"/>
      <c r="J23" s="125"/>
      <c r="K23" s="124"/>
      <c r="L23" s="123"/>
      <c r="M23" s="108"/>
      <c r="N23" s="108"/>
      <c r="O23" s="94"/>
      <c r="P23" s="105"/>
      <c r="Q23" s="94"/>
      <c r="R23" s="108"/>
      <c r="S23" s="78"/>
      <c r="T23" s="78"/>
      <c r="U23" s="78"/>
      <c r="V23" s="78"/>
      <c r="W23" s="78"/>
      <c r="X23" s="78"/>
      <c r="Y23" s="78"/>
      <c r="Z23" s="78"/>
      <c r="AA23" s="78"/>
    </row>
    <row r="27" ht="25.5">
      <c r="P27" s="6"/>
    </row>
  </sheetData>
  <sheetProtection password="DF54" sheet="1"/>
  <mergeCells count="30">
    <mergeCell ref="V10:X10"/>
    <mergeCell ref="Y10:Z10"/>
    <mergeCell ref="V12:X12"/>
    <mergeCell ref="Y12:Z12"/>
    <mergeCell ref="A1:R2"/>
    <mergeCell ref="S1:X2"/>
    <mergeCell ref="V4:X4"/>
    <mergeCell ref="Y4:Z4"/>
    <mergeCell ref="V6:X6"/>
    <mergeCell ref="Y14:Z14"/>
    <mergeCell ref="V14:X14"/>
    <mergeCell ref="V8:X8"/>
    <mergeCell ref="Y6:Z6"/>
    <mergeCell ref="Y8:Z8"/>
    <mergeCell ref="V16:X16"/>
    <mergeCell ref="Y16:Z16"/>
    <mergeCell ref="B18:D18"/>
    <mergeCell ref="V18:X18"/>
    <mergeCell ref="Y18:Z18"/>
    <mergeCell ref="B4:D6"/>
    <mergeCell ref="B8:D8"/>
    <mergeCell ref="B10:D10"/>
    <mergeCell ref="B12:D12"/>
    <mergeCell ref="B14:D16"/>
    <mergeCell ref="V20:X20"/>
    <mergeCell ref="Y20:Z20"/>
    <mergeCell ref="B22:D22"/>
    <mergeCell ref="V22:X22"/>
    <mergeCell ref="Y22:Z22"/>
    <mergeCell ref="B20:D20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10"/>
  <sheetViews>
    <sheetView zoomScale="120" zoomScaleNormal="120" zoomScalePageLayoutView="0" workbookViewId="0" topLeftCell="A1">
      <selection activeCell="D8" sqref="D8"/>
    </sheetView>
  </sheetViews>
  <sheetFormatPr defaultColWidth="9.140625" defaultRowHeight="12.75"/>
  <cols>
    <col min="1" max="1" width="28.140625" style="1" bestFit="1" customWidth="1"/>
    <col min="2" max="2" width="9.140625" style="10" customWidth="1"/>
    <col min="3" max="3" width="9.140625" style="8" customWidth="1"/>
  </cols>
  <sheetData>
    <row r="1" ht="23.25">
      <c r="A1" s="61" t="s">
        <v>77</v>
      </c>
    </row>
    <row r="2" ht="23.25">
      <c r="A2" s="62" t="s">
        <v>74</v>
      </c>
    </row>
    <row r="3" ht="23.25">
      <c r="A3" s="62" t="s">
        <v>87</v>
      </c>
    </row>
    <row r="4" ht="23.25">
      <c r="A4" s="62" t="s">
        <v>73</v>
      </c>
    </row>
    <row r="5" ht="23.25">
      <c r="A5" s="62" t="s">
        <v>85</v>
      </c>
    </row>
    <row r="6" ht="23.25">
      <c r="A6" s="62" t="s">
        <v>72</v>
      </c>
    </row>
    <row r="7" ht="23.25">
      <c r="A7" s="62" t="s">
        <v>97</v>
      </c>
    </row>
    <row r="8" ht="23.25">
      <c r="A8" s="62" t="s">
        <v>98</v>
      </c>
    </row>
    <row r="9" ht="23.25">
      <c r="A9" s="62" t="s">
        <v>86</v>
      </c>
    </row>
    <row r="10" ht="24" thickBot="1">
      <c r="A10" s="63" t="s">
        <v>78</v>
      </c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2018-08-18T21:53:55Z</dcterms:modified>
  <cp:category/>
  <cp:version/>
  <cp:contentType/>
  <cp:contentStatus/>
</cp:coreProperties>
</file>